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2"/>
  <workbookPr codeName="현재_통합_문서"/>
  <mc:AlternateContent xmlns:mc="http://schemas.openxmlformats.org/markup-compatibility/2006">
    <mc:Choice Requires="x15">
      <x15ac:absPath xmlns:x15ac="http://schemas.microsoft.com/office/spreadsheetml/2010/11/ac" url="C:\Users\oppad\OneDrive\Desktop\"/>
    </mc:Choice>
  </mc:AlternateContent>
  <xr:revisionPtr revIDLastSave="0" documentId="13_ncr:1_{4910E7F1-7F94-49AB-B6E4-7A9A0A8E589C}" xr6:coauthVersionLast="47" xr6:coauthVersionMax="47" xr10:uidLastSave="{00000000-0000-0000-0000-000000000000}"/>
  <bookViews>
    <workbookView xWindow="-108" yWindow="-108" windowWidth="23256" windowHeight="14856" xr2:uid="{E2ED665D-761D-4487-9B11-5EB012FE6393}"/>
  </bookViews>
  <sheets>
    <sheet name="동적간트차트" sheetId="1" r:id="rId1"/>
    <sheet name="공식" sheetId="4" r:id="rId2"/>
    <sheet name="✨보충강의" sheetId="5" r:id="rId3"/>
  </sheets>
  <definedNames>
    <definedName name="구분">동적간트차트!$C1</definedName>
    <definedName name="시작일">동적간트차트!$K1</definedName>
    <definedName name="오늘">동적간트차트!A$3</definedName>
    <definedName name="종료일">동적간트차트!$L1</definedName>
    <definedName name="진행률">동적간트차트!$M1</definedName>
    <definedName name="진행일">동적간트차트!$P1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5" i="1" l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0" i="1"/>
  <c r="M19" i="1"/>
  <c r="M18" i="1"/>
  <c r="M17" i="1"/>
  <c r="M15" i="1"/>
  <c r="M14" i="1"/>
  <c r="M13" i="1"/>
  <c r="M12" i="1"/>
  <c r="M11" i="1"/>
  <c r="J15" i="1"/>
  <c r="L15" i="1" s="1"/>
  <c r="J16" i="1"/>
  <c r="J20" i="1"/>
  <c r="L20" i="1" s="1"/>
  <c r="J21" i="1"/>
  <c r="J25" i="1"/>
  <c r="L25" i="1" s="1"/>
  <c r="J26" i="1"/>
  <c r="L26" i="1" s="1"/>
  <c r="J27" i="1"/>
  <c r="L27" i="1" s="1"/>
  <c r="J28" i="1"/>
  <c r="L28" i="1" s="1"/>
  <c r="J29" i="1"/>
  <c r="L29" i="1" s="1"/>
  <c r="J30" i="1"/>
  <c r="L30" i="1" s="1"/>
  <c r="J31" i="1"/>
  <c r="L31" i="1" s="1"/>
  <c r="J32" i="1"/>
  <c r="L32" i="1" s="1"/>
  <c r="J33" i="1"/>
  <c r="L33" i="1" s="1"/>
  <c r="J34" i="1"/>
  <c r="L34" i="1" s="1"/>
  <c r="J35" i="1"/>
  <c r="L35" i="1" s="1"/>
  <c r="J10" i="1"/>
  <c r="K15" i="1"/>
  <c r="K20" i="1"/>
  <c r="K25" i="1"/>
  <c r="K26" i="1"/>
  <c r="K27" i="1"/>
  <c r="K28" i="1"/>
  <c r="K29" i="1"/>
  <c r="K30" i="1"/>
  <c r="K31" i="1"/>
  <c r="K32" i="1"/>
  <c r="K33" i="1"/>
  <c r="K34" i="1"/>
  <c r="K35" i="1"/>
  <c r="B10" i="1"/>
  <c r="E3" i="5"/>
  <c r="E4" i="5"/>
  <c r="E5" i="5"/>
  <c r="E6" i="5"/>
  <c r="E7" i="5"/>
  <c r="E8" i="5"/>
  <c r="E9" i="5"/>
  <c r="E11" i="1"/>
  <c r="N15" i="1" l="1"/>
  <c r="O15" i="1" s="1"/>
  <c r="P15" i="1" s="1"/>
  <c r="N20" i="1"/>
  <c r="O20" i="1" s="1"/>
  <c r="P20" i="1" s="1"/>
  <c r="N25" i="1"/>
  <c r="O25" i="1" s="1"/>
  <c r="P25" i="1" s="1"/>
  <c r="N26" i="1"/>
  <c r="O26" i="1" s="1"/>
  <c r="P26" i="1" s="1"/>
  <c r="N27" i="1"/>
  <c r="O27" i="1" s="1"/>
  <c r="P27" i="1" s="1"/>
  <c r="N28" i="1"/>
  <c r="O28" i="1" s="1"/>
  <c r="P28" i="1" s="1"/>
  <c r="N29" i="1"/>
  <c r="O29" i="1" s="1"/>
  <c r="P29" i="1" s="1"/>
  <c r="N30" i="1"/>
  <c r="O30" i="1" s="1"/>
  <c r="P30" i="1" s="1"/>
  <c r="N31" i="1"/>
  <c r="O31" i="1" s="1"/>
  <c r="P31" i="1" s="1"/>
  <c r="N32" i="1"/>
  <c r="O32" i="1" s="1"/>
  <c r="P32" i="1" s="1"/>
  <c r="N33" i="1"/>
  <c r="O33" i="1" s="1"/>
  <c r="P33" i="1" s="1"/>
  <c r="N34" i="1"/>
  <c r="O34" i="1" s="1"/>
  <c r="P34" i="1" s="1"/>
  <c r="N35" i="1"/>
  <c r="O35" i="1" s="1"/>
  <c r="P35" i="1" s="1"/>
  <c r="B11" i="1"/>
  <c r="B12" i="1" s="1"/>
  <c r="B13" i="1" s="1"/>
  <c r="B14" i="1" s="1"/>
  <c r="B15" i="1" s="1"/>
  <c r="B16" i="1" s="1"/>
  <c r="K11" i="1"/>
  <c r="J11" i="1"/>
  <c r="E12" i="1"/>
  <c r="B17" i="1" l="1"/>
  <c r="L11" i="1"/>
  <c r="N11" i="1" s="1"/>
  <c r="O11" i="1" s="1"/>
  <c r="P11" i="1" s="1"/>
  <c r="K12" i="1"/>
  <c r="J12" i="1"/>
  <c r="L12" i="1" s="1"/>
  <c r="E13" i="1"/>
  <c r="B18" i="1" l="1"/>
  <c r="N12" i="1"/>
  <c r="O12" i="1" s="1"/>
  <c r="P12" i="1" s="1"/>
  <c r="K13" i="1"/>
  <c r="J13" i="1"/>
  <c r="E14" i="1"/>
  <c r="B19" i="1" l="1"/>
  <c r="J14" i="1"/>
  <c r="L14" i="1" s="1"/>
  <c r="L13" i="1"/>
  <c r="N13" i="1" s="1"/>
  <c r="O13" i="1" s="1"/>
  <c r="P13" i="1" s="1"/>
  <c r="K14" i="1"/>
  <c r="E17" i="1"/>
  <c r="B20" i="1" l="1"/>
  <c r="B21" i="1" s="1"/>
  <c r="J17" i="1"/>
  <c r="L17" i="1" s="1"/>
  <c r="N14" i="1"/>
  <c r="O14" i="1" s="1"/>
  <c r="P14" i="1" s="1"/>
  <c r="K17" i="1"/>
  <c r="E18" i="1"/>
  <c r="B22" i="1" l="1"/>
  <c r="N17" i="1"/>
  <c r="O17" i="1" s="1"/>
  <c r="P17" i="1" s="1"/>
  <c r="K18" i="1"/>
  <c r="J18" i="1"/>
  <c r="E19" i="1"/>
  <c r="J19" i="1" s="1"/>
  <c r="L19" i="1" s="1"/>
  <c r="B23" i="1" l="1"/>
  <c r="L18" i="1"/>
  <c r="N18" i="1" s="1"/>
  <c r="O18" i="1" s="1"/>
  <c r="P18" i="1" s="1"/>
  <c r="K19" i="1"/>
  <c r="E22" i="1"/>
  <c r="J22" i="1" s="1"/>
  <c r="M21" i="1" l="1"/>
  <c r="B24" i="1"/>
  <c r="K10" i="1"/>
  <c r="K16" i="1"/>
  <c r="N19" i="1"/>
  <c r="O19" i="1" s="1"/>
  <c r="P19" i="1" s="1"/>
  <c r="L22" i="1"/>
  <c r="K22" i="1"/>
  <c r="E23" i="1"/>
  <c r="J23" i="1" s="1"/>
  <c r="L23" i="1" s="1"/>
  <c r="L10" i="1" l="1"/>
  <c r="N10" i="1" s="1"/>
  <c r="L16" i="1"/>
  <c r="N16" i="1" s="1"/>
  <c r="M16" i="1"/>
  <c r="B25" i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M10" i="1" s="1"/>
  <c r="N22" i="1"/>
  <c r="O22" i="1" s="1"/>
  <c r="P22" i="1" s="1"/>
  <c r="E24" i="1"/>
  <c r="R3" i="1" s="1"/>
  <c r="K23" i="1"/>
  <c r="O10" i="1" l="1"/>
  <c r="P10" i="1" s="1"/>
  <c r="O16" i="1"/>
  <c r="P16" i="1" s="1"/>
  <c r="R6" i="1"/>
  <c r="R8" i="1"/>
  <c r="S3" i="1"/>
  <c r="S8" i="1" s="1"/>
  <c r="J24" i="1"/>
  <c r="N23" i="1"/>
  <c r="O23" i="1" s="1"/>
  <c r="P23" i="1" s="1"/>
  <c r="K24" i="1"/>
  <c r="K21" i="1"/>
  <c r="L24" i="1" l="1"/>
  <c r="N24" i="1" s="1"/>
  <c r="O24" i="1" s="1"/>
  <c r="P24" i="1" s="1"/>
  <c r="L21" i="1"/>
  <c r="N21" i="1" s="1"/>
  <c r="O21" i="1" s="1"/>
  <c r="P21" i="1" s="1"/>
  <c r="T3" i="1"/>
  <c r="T8" i="1" s="1"/>
  <c r="S6" i="1"/>
  <c r="T6" i="1" l="1"/>
  <c r="U3" i="1"/>
  <c r="U8" i="1" s="1"/>
  <c r="U6" i="1" l="1"/>
  <c r="V3" i="1"/>
  <c r="V8" i="1" s="1"/>
  <c r="V6" i="1" l="1"/>
  <c r="W3" i="1"/>
  <c r="W8" i="1" s="1"/>
  <c r="W6" i="1" l="1"/>
  <c r="X3" i="1"/>
  <c r="X8" i="1" s="1"/>
  <c r="X6" i="1" l="1"/>
  <c r="Y3" i="1"/>
  <c r="Y8" i="1" s="1"/>
  <c r="Y6" i="1" l="1"/>
  <c r="Z3" i="1"/>
  <c r="Z8" i="1" s="1"/>
  <c r="Z6" i="1" l="1"/>
  <c r="AA3" i="1"/>
  <c r="AA8" i="1" s="1"/>
  <c r="AA6" i="1" l="1"/>
  <c r="AB3" i="1"/>
  <c r="AB8" i="1" s="1"/>
  <c r="AB6" i="1" l="1"/>
  <c r="AC3" i="1"/>
  <c r="AC8" i="1" s="1"/>
  <c r="AC6" i="1" l="1"/>
  <c r="AD3" i="1"/>
  <c r="AD8" i="1" s="1"/>
  <c r="AD6" i="1" l="1"/>
  <c r="AE3" i="1"/>
  <c r="AE8" i="1" s="1"/>
  <c r="AE6" i="1" l="1"/>
  <c r="AF3" i="1"/>
  <c r="AF8" i="1" s="1"/>
  <c r="AF6" i="1" l="1"/>
  <c r="AG3" i="1"/>
  <c r="AG8" i="1" s="1"/>
  <c r="AG6" i="1" l="1"/>
  <c r="AH3" i="1"/>
  <c r="AH8" i="1" s="1"/>
  <c r="AH6" i="1" l="1"/>
  <c r="AI3" i="1"/>
  <c r="AI8" i="1" s="1"/>
  <c r="AI6" i="1" l="1"/>
  <c r="AJ3" i="1"/>
  <c r="AJ8" i="1" s="1"/>
  <c r="AJ6" i="1" l="1"/>
  <c r="AK3" i="1"/>
  <c r="AK8" i="1" s="1"/>
  <c r="AK6" i="1" l="1"/>
  <c r="AL3" i="1"/>
  <c r="AL8" i="1" s="1"/>
  <c r="AL6" i="1" l="1"/>
  <c r="AM3" i="1"/>
  <c r="AM8" i="1" s="1"/>
  <c r="AM6" i="1" l="1"/>
  <c r="AN3" i="1"/>
  <c r="AN8" i="1" s="1"/>
  <c r="AN6" i="1" l="1"/>
  <c r="AO3" i="1"/>
  <c r="AO8" i="1" s="1"/>
  <c r="AO6" i="1" l="1"/>
  <c r="AP3" i="1"/>
  <c r="AP8" i="1" s="1"/>
  <c r="AP6" i="1" l="1"/>
  <c r="AQ3" i="1"/>
  <c r="AQ8" i="1" s="1"/>
  <c r="AQ6" i="1" l="1"/>
  <c r="AR3" i="1"/>
  <c r="AR8" i="1" s="1"/>
  <c r="AR6" i="1" l="1"/>
  <c r="AS3" i="1"/>
  <c r="AS8" i="1" s="1"/>
  <c r="AS6" i="1" l="1"/>
  <c r="AT3" i="1"/>
  <c r="AT8" i="1" s="1"/>
  <c r="AT6" i="1" l="1"/>
  <c r="AU3" i="1"/>
  <c r="AU8" i="1" s="1"/>
  <c r="AU6" i="1" l="1"/>
  <c r="AV3" i="1"/>
  <c r="AV8" i="1" s="1"/>
  <c r="AV6" i="1" l="1"/>
  <c r="AW3" i="1"/>
  <c r="AW8" i="1" s="1"/>
  <c r="AW6" i="1" l="1"/>
  <c r="AX3" i="1"/>
  <c r="AX8" i="1" s="1"/>
  <c r="AX6" i="1" l="1"/>
  <c r="AY3" i="1"/>
  <c r="AY8" i="1" s="1"/>
  <c r="AY6" i="1" l="1"/>
  <c r="AZ3" i="1"/>
  <c r="AZ8" i="1" s="1"/>
  <c r="AZ6" i="1" l="1"/>
  <c r="BA3" i="1"/>
  <c r="BA8" i="1" s="1"/>
  <c r="BA6" i="1" l="1"/>
  <c r="BB3" i="1"/>
  <c r="BB8" i="1" s="1"/>
  <c r="BB6" i="1" l="1"/>
  <c r="BC3" i="1"/>
  <c r="BC8" i="1" s="1"/>
  <c r="BC6" i="1" l="1"/>
  <c r="BD3" i="1"/>
  <c r="BD8" i="1" s="1"/>
  <c r="BD6" i="1" l="1"/>
  <c r="BE3" i="1"/>
  <c r="BE8" i="1" s="1"/>
  <c r="BE6" i="1" l="1"/>
  <c r="BF3" i="1"/>
  <c r="BF8" i="1" s="1"/>
  <c r="BF6" i="1" l="1"/>
  <c r="BG3" i="1"/>
  <c r="BG8" i="1" s="1"/>
  <c r="BG6" i="1" l="1"/>
  <c r="BH3" i="1"/>
  <c r="BH8" i="1" s="1"/>
  <c r="BH6" i="1" l="1"/>
  <c r="BI3" i="1"/>
  <c r="BI8" i="1" s="1"/>
  <c r="BI6" i="1" l="1"/>
  <c r="BJ3" i="1"/>
  <c r="BJ8" i="1" s="1"/>
  <c r="BJ6" i="1" l="1"/>
  <c r="BK3" i="1"/>
  <c r="BK8" i="1" s="1"/>
  <c r="BK6" i="1" l="1"/>
  <c r="BL3" i="1"/>
  <c r="BL8" i="1" s="1"/>
  <c r="BL6" i="1" l="1"/>
  <c r="BM3" i="1"/>
  <c r="BM8" i="1" s="1"/>
  <c r="BM6" i="1" l="1"/>
  <c r="BN3" i="1"/>
  <c r="BN8" i="1" s="1"/>
  <c r="BN6" i="1" l="1"/>
  <c r="BO3" i="1"/>
  <c r="BO8" i="1" s="1"/>
  <c r="BO6" i="1" l="1"/>
  <c r="BP3" i="1"/>
  <c r="BP8" i="1" s="1"/>
  <c r="BP6" i="1" l="1"/>
  <c r="BQ3" i="1"/>
  <c r="BQ6" i="1" l="1"/>
  <c r="BQ8" i="1"/>
</calcChain>
</file>

<file path=xl/sharedStrings.xml><?xml version="1.0" encoding="utf-8"?>
<sst xmlns="http://schemas.openxmlformats.org/spreadsheetml/2006/main" count="70" uniqueCount="59">
  <si>
    <t>구분</t>
    <phoneticPr fontId="1" type="noConversion"/>
  </si>
  <si>
    <t>진행업무</t>
    <phoneticPr fontId="1" type="noConversion"/>
  </si>
  <si>
    <t>시작일</t>
    <phoneticPr fontId="1" type="noConversion"/>
  </si>
  <si>
    <t>작업일수</t>
    <phoneticPr fontId="1" type="noConversion"/>
  </si>
  <si>
    <t>시작일_계산</t>
    <phoneticPr fontId="1" type="noConversion"/>
  </si>
  <si>
    <t>종료일_계산</t>
    <phoneticPr fontId="1" type="noConversion"/>
  </si>
  <si>
    <t>업체별 YoY 성장률 분석</t>
  </si>
  <si>
    <t>실패 후 극복사례 조사</t>
  </si>
  <si>
    <t>업계 전반적인 미래 수요 예측</t>
  </si>
  <si>
    <t>보고서 작성</t>
  </si>
  <si>
    <t>본부 주간회의 보고</t>
  </si>
  <si>
    <t>최종 검토 및 이사회 발표준비</t>
  </si>
  <si>
    <t>5월 이사회 발표</t>
  </si>
  <si>
    <t>진행률</t>
    <phoneticPr fontId="1" type="noConversion"/>
  </si>
  <si>
    <t>진행일수</t>
    <phoneticPr fontId="1" type="noConversion"/>
  </si>
  <si>
    <t>진행일_계산</t>
    <phoneticPr fontId="1" type="noConversion"/>
  </si>
  <si>
    <t>ID</t>
    <phoneticPr fontId="1" type="noConversion"/>
  </si>
  <si>
    <t>총작업일수</t>
    <phoneticPr fontId="1" type="noConversion"/>
  </si>
  <si>
    <t>진행률계산</t>
    <phoneticPr fontId="1" type="noConversion"/>
  </si>
  <si>
    <t>강조날짜</t>
    <phoneticPr fontId="1" type="noConversion"/>
  </si>
  <si>
    <t>기준날짜</t>
    <phoneticPr fontId="1" type="noConversion"/>
  </si>
  <si>
    <t>G</t>
  </si>
  <si>
    <t>데이터 수집 및 조사</t>
  </si>
  <si>
    <t>T</t>
  </si>
  <si>
    <t>업계 전체 목록 확인</t>
  </si>
  <si>
    <t>상/하위 20% 목록 작성</t>
  </si>
  <si>
    <t xml:space="preserve">성공/실패 원인 파악 </t>
  </si>
  <si>
    <t>데이터 분석 및 예측</t>
  </si>
  <si>
    <t>보고 및 발표 준비</t>
  </si>
  <si>
    <t>▼</t>
    <phoneticPr fontId="1" type="noConversion"/>
  </si>
  <si>
    <t>종료일</t>
    <phoneticPr fontId="1" type="noConversion"/>
  </si>
  <si>
    <t>표식</t>
    <phoneticPr fontId="1" type="noConversion"/>
  </si>
  <si>
    <t>링크텍스트</t>
    <phoneticPr fontId="1" type="noConversion"/>
  </si>
  <si>
    <t>링크</t>
    <phoneticPr fontId="1" type="noConversion"/>
  </si>
  <si>
    <t>제목</t>
    <phoneticPr fontId="1" type="noConversion"/>
  </si>
  <si>
    <t>요일</t>
    <phoneticPr fontId="1" type="noConversion"/>
  </si>
  <si>
    <t>날짜서식</t>
    <phoneticPr fontId="1" type="noConversion"/>
  </si>
  <si>
    <t>날짜</t>
    <phoneticPr fontId="1" type="noConversion"/>
  </si>
  <si>
    <t>주번호</t>
    <phoneticPr fontId="1" type="noConversion"/>
  </si>
  <si>
    <t>강조</t>
    <phoneticPr fontId="1" type="noConversion"/>
  </si>
  <si>
    <t>시작일 : K10</t>
    <phoneticPr fontId="1" type="noConversion"/>
  </si>
  <si>
    <t>종료일 : L10</t>
    <phoneticPr fontId="1" type="noConversion"/>
  </si>
  <si>
    <t>조정</t>
    <phoneticPr fontId="1" type="noConversion"/>
  </si>
  <si>
    <t>https://www.oppadu.com/resources/%EC%97%91%EC%85%80-%EA%B0%84%ED%8A%B8%EC%B0%A8%ED%8A%B8-%EA%B3%A0%EA%B8%89-%EC%9E%90%EB%8F%99%ED%99%94-%EC%96%91%EC%8B%9D/</t>
    <phoneticPr fontId="1" type="noConversion"/>
  </si>
  <si>
    <t>엑셀 간트차트 자동화 양식 (진행상황, 업무흐름 표시)</t>
    <phoneticPr fontId="1" type="noConversion"/>
  </si>
  <si>
    <t>https://www.oppadu.com/%ec%a7%84%ec%a7%9c%ec%93%b0%eb%8a%94-%ec%8b%a4%eb%ac%b4%ec%97%91%ec%85%80-1-3-5/</t>
    <phoneticPr fontId="1" type="noConversion"/>
  </si>
  <si>
    <t>엑셀 셀 참조 방식, "$" 하나만 기억하세요!</t>
    <phoneticPr fontId="1" type="noConversion"/>
  </si>
  <si>
    <t>엑셀 조건부 서식, 5분 핵심 정리</t>
    <phoneticPr fontId="1" type="noConversion"/>
  </si>
  <si>
    <t>https://www.oppadu.com/%ec%a7%84%ec%a7%9c%ec%93%b0%eb%8a%94-%ec%8b%a4%eb%ac%b4%ec%97%91%ec%85%80-3-4-1/</t>
    <phoneticPr fontId="1" type="noConversion"/>
  </si>
  <si>
    <t>엑셀 조건을 만족할 때, 전체 행 강조하기 | 진짜쓰는 실무엑셀</t>
    <phoneticPr fontId="1" type="noConversion"/>
  </si>
  <si>
    <t>https://www.oppadu.com/%ec%a7%84%ec%a7%9c%ec%93%b0%eb%8a%94-%ec%8b%a4%eb%ac%b4%ec%97%91%ec%85%80-3-4-2/</t>
    <phoneticPr fontId="1" type="noConversion"/>
  </si>
  <si>
    <t>=IF(C10="G",MIN(IF(($C$10:$C$34="T")*($B$10:$B$34=B10)*($E$10:$E$34&gt;0),$E$10:$E$34,"")),E10)</t>
  </si>
  <si>
    <t>=IF(C10="G",MAX(IF(($C$10:$C$34="T")*($B$10:$B$34=B10),$J$10:$J$34,"")),E10)</t>
  </si>
  <si>
    <t>엑셀 표 기능, 5분 완벽 정리 | 진짜쓰는 실무엑셀</t>
    <phoneticPr fontId="1" type="noConversion"/>
  </si>
  <si>
    <t>엑셀 슬라이서를 활용한 실시간 필터링 보고서 만들기 | 진짜쓰는 실무엑셀</t>
    <phoneticPr fontId="1" type="noConversion"/>
  </si>
  <si>
    <t>https://www.oppadu.com/%ec%a7%84%ec%a7%9c%ec%93%b0%eb%8a%94-%ec%8b%a4%eb%ac%b4%ec%97%91%ec%85%80-6-1-1/</t>
    <phoneticPr fontId="1" type="noConversion"/>
  </si>
  <si>
    <t>https://www.oppadu.com/%ec%a7%84%ec%a7%9c%ec%93%b0%eb%8a%94-%ec%8b%a4%eb%ac%b4%ec%97%91%ec%85%80-6-6-1/</t>
    <phoneticPr fontId="1" type="noConversion"/>
  </si>
  <si>
    <t>https://www.oppadu.com/%ec%97%91%ec%85%80-%eb%8f%99%ec%a0%81%ec%b0%b8%ec%a1%b0/</t>
    <phoneticPr fontId="1" type="noConversion"/>
  </si>
  <si>
    <t>엑셀 작업이 쉬워지는 "엑셀 동적 참조" 기초-활용 완벽 가이드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</si>
</sst>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aaa"/>
  </numFmts>
  <fonts count="12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color rgb="FF202531"/>
      <name val="맑은 고딕"/>
      <family val="3"/>
      <charset val="129"/>
      <scheme val="minor"/>
    </font>
    <font>
      <sz val="9"/>
      <color theme="0"/>
      <name val="맑은 고딕"/>
      <family val="3"/>
      <charset val="129"/>
      <scheme val="minor"/>
    </font>
    <font>
      <sz val="14"/>
      <color theme="4"/>
      <name val="맑은 고딕"/>
      <family val="3"/>
      <charset val="129"/>
      <scheme val="minor"/>
    </font>
    <font>
      <sz val="9"/>
      <color theme="0" tint="-0.249977111117893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sz val="11"/>
      <name val="맑은 고딕"/>
      <family val="2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rgb="FF2025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/>
        <bgColor theme="6"/>
      </patternFill>
    </fill>
  </fills>
  <borders count="10">
    <border>
      <left/>
      <right/>
      <top/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thin">
        <color rgb="FF202531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/>
      <right/>
      <top style="thin">
        <color theme="6" tint="0.39994506668294322"/>
      </top>
      <bottom style="thin">
        <color theme="6" tint="0.39994506668294322"/>
      </bottom>
      <diagonal/>
    </border>
    <border>
      <left style="thin">
        <color theme="6" tint="0.39997558519241921"/>
      </left>
      <right/>
      <top style="thin">
        <color theme="6" tint="0.39994506668294322"/>
      </top>
      <bottom style="thin">
        <color theme="6" tint="0.39994506668294322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4506668294322"/>
      </bottom>
      <diagonal/>
    </border>
    <border>
      <left/>
      <right/>
      <top style="thin">
        <color theme="6" tint="0.39997558519241921"/>
      </top>
      <bottom style="thin">
        <color theme="6" tint="0.39994506668294322"/>
      </bottom>
      <diagonal/>
    </border>
  </borders>
  <cellStyleXfs count="2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14" fontId="3" fillId="0" borderId="0" xfId="0" applyNumberFormat="1" applyFont="1">
      <alignment vertical="center"/>
    </xf>
    <xf numFmtId="9" fontId="3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9" fontId="3" fillId="0" borderId="2" xfId="0" applyNumberFormat="1" applyFont="1" applyBorder="1">
      <alignment vertical="center"/>
    </xf>
    <xf numFmtId="176" fontId="3" fillId="3" borderId="0" xfId="0" applyNumberFormat="1" applyFont="1" applyFill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9" fontId="3" fillId="0" borderId="0" xfId="0" applyNumberFormat="1" applyFont="1" applyAlignment="1">
      <alignment horizontal="center" vertical="center"/>
    </xf>
    <xf numFmtId="9" fontId="5" fillId="2" borderId="3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9" fontId="2" fillId="2" borderId="1" xfId="0" applyNumberFormat="1" applyFont="1" applyFill="1" applyBorder="1">
      <alignment vertical="center"/>
    </xf>
    <xf numFmtId="0" fontId="5" fillId="3" borderId="3" xfId="0" applyFont="1" applyFill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3" fontId="3" fillId="0" borderId="0" xfId="0" applyNumberFormat="1" applyFont="1">
      <alignment vertical="center"/>
    </xf>
    <xf numFmtId="0" fontId="3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4" fontId="5" fillId="2" borderId="5" xfId="0" applyNumberFormat="1" applyFont="1" applyFill="1" applyBorder="1" applyAlignment="1">
      <alignment horizontal="center" vertical="center"/>
    </xf>
    <xf numFmtId="14" fontId="3" fillId="0" borderId="5" xfId="0" applyNumberFormat="1" applyFont="1" applyBorder="1" applyAlignment="1">
      <alignment horizontal="left" vertical="center" indent="1"/>
    </xf>
    <xf numFmtId="0" fontId="5" fillId="2" borderId="5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6" xfId="0" applyFill="1" applyBorder="1">
      <alignment vertical="center"/>
    </xf>
    <xf numFmtId="0" fontId="10" fillId="4" borderId="6" xfId="1" applyFill="1" applyBorder="1" applyAlignment="1">
      <alignment horizontal="center" vertical="center"/>
    </xf>
    <xf numFmtId="0" fontId="11" fillId="0" borderId="7" xfId="1" applyFont="1" applyBorder="1">
      <alignment vertical="center"/>
    </xf>
    <xf numFmtId="0" fontId="10" fillId="0" borderId="6" xfId="1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0" fillId="4" borderId="7" xfId="0" applyFill="1" applyBorder="1">
      <alignment vertical="center"/>
    </xf>
    <xf numFmtId="0" fontId="9" fillId="5" borderId="8" xfId="0" applyFont="1" applyFill="1" applyBorder="1">
      <alignment vertical="center"/>
    </xf>
    <xf numFmtId="0" fontId="9" fillId="5" borderId="9" xfId="0" applyFont="1" applyFill="1" applyBorder="1" applyAlignment="1">
      <alignment horizontal="center" vertical="center"/>
    </xf>
    <xf numFmtId="0" fontId="9" fillId="5" borderId="9" xfId="0" applyFont="1" applyFill="1" applyBorder="1">
      <alignment vertical="center"/>
    </xf>
    <xf numFmtId="14" fontId="3" fillId="0" borderId="0" xfId="0" applyNumberFormat="1" applyFont="1" applyAlignment="1">
      <alignment horizontal="center" vertical="center"/>
    </xf>
    <xf numFmtId="0" fontId="0" fillId="0" borderId="0" xfId="0" quotePrefix="1">
      <alignment vertical="center"/>
    </xf>
    <xf numFmtId="0" fontId="5" fillId="2" borderId="0" xfId="0" applyFont="1" applyFill="1" applyAlignment="1">
      <alignment horizontal="center" vertical="center" textRotation="180"/>
    </xf>
    <xf numFmtId="14" fontId="3" fillId="0" borderId="4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left" vertical="center" indent="1"/>
    </xf>
  </cellXfs>
  <cellStyles count="2">
    <cellStyle name="표준" xfId="0" builtinId="0"/>
    <cellStyle name="하이퍼링크" xfId="1" builtinId="8"/>
  </cellStyles>
  <dxfs count="7">
    <dxf>
      <font>
        <color theme="0"/>
      </font>
      <fill>
        <patternFill>
          <bgColor rgb="FF0E6254"/>
        </patternFill>
      </fill>
    </dxf>
    <dxf>
      <font>
        <b/>
        <i val="0"/>
      </font>
      <border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theme="0" tint="-0.1499679555650502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rgb="FF202531"/>
      </font>
      <fill>
        <patternFill>
          <bgColor rgb="FFD0F0EE"/>
        </patternFill>
      </fill>
    </dxf>
    <dxf>
      <font>
        <b/>
        <i val="0"/>
      </font>
      <border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/>
        <i val="0"/>
      </font>
      <border>
        <top style="thin">
          <color theme="0" tint="-0.499984740745262"/>
        </top>
        <bottom style="thin">
          <color theme="0" tint="-0.499984740745262"/>
        </bottom>
        <vertical/>
        <horizontal/>
      </border>
    </dxf>
  </dxfs>
  <tableStyles count="0" defaultTableStyle="TableStyleMedium2" defaultPivotStyle="PivotStyleLight16"/>
  <colors>
    <mruColors>
      <color rgb="FF0E6254"/>
      <color rgb="FF202531"/>
      <color rgb="FFD0F0EE"/>
      <color rgb="FFEBF9EF"/>
      <color rgb="FFFDEEED"/>
      <color rgb="FF00FF99"/>
      <color rgb="FF179559"/>
      <color rgb="FFEAEAEA"/>
      <color rgb="FFE6E6E6"/>
      <color rgb="FFFBFB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pin" dx="26" fmlaLink="$D$4" max="30000" page="10" val="0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hyperlink" Target="https://product.kyobobook.co.kr/detail/S000001952241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242785</xdr:colOff>
      <xdr:row>0</xdr:row>
      <xdr:rowOff>72731</xdr:rowOff>
    </xdr:from>
    <xdr:to>
      <xdr:col>6</xdr:col>
      <xdr:colOff>592468</xdr:colOff>
      <xdr:row>0</xdr:row>
      <xdr:rowOff>634834</xdr:rowOff>
    </xdr:to>
    <xdr:pic>
      <xdr:nvPicPr>
        <xdr:cNvPr id="21" name="그림 20">
          <a:extLst>
            <a:ext uri="{FF2B5EF4-FFF2-40B4-BE49-F238E27FC236}">
              <a16:creationId xmlns:a16="http://schemas.microsoft.com/office/drawing/2014/main" id="{68A498E4-CB1C-B453-626A-AF4DF7DD41B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568" y="72731"/>
          <a:ext cx="4482704" cy="562103"/>
        </a:xfrm>
        <a:prstGeom prst="rect">
          <a:avLst/>
        </a:prstGeom>
      </xdr:spPr>
    </xdr:pic>
    <xdr:clientData/>
  </xdr:twoCellAnchor>
  <xdr:twoCellAnchor editAs="oneCell">
    <xdr:from>
      <xdr:col>5</xdr:col>
      <xdr:colOff>590965</xdr:colOff>
      <xdr:row>0</xdr:row>
      <xdr:rowOff>356506</xdr:rowOff>
    </xdr:from>
    <xdr:to>
      <xdr:col>7</xdr:col>
      <xdr:colOff>97323</xdr:colOff>
      <xdr:row>0</xdr:row>
      <xdr:rowOff>632051</xdr:rowOff>
    </xdr:to>
    <xdr:pic>
      <xdr:nvPicPr>
        <xdr:cNvPr id="17" name="그림 16" descr="텍스트, 폰트, 그래픽, 스크린샷이(가) 표시된 사진&#10;&#10;자동 생성된 설명">
          <a:extLst>
            <a:ext uri="{FF2B5EF4-FFF2-40B4-BE49-F238E27FC236}">
              <a16:creationId xmlns:a16="http://schemas.microsoft.com/office/drawing/2014/main" id="{F1F88F3C-3834-90CA-F23F-308922F27C8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76726" y="356506"/>
          <a:ext cx="773596" cy="275545"/>
        </a:xfrm>
        <a:prstGeom prst="rect">
          <a:avLst/>
        </a:prstGeom>
      </xdr:spPr>
    </xdr:pic>
    <xdr:clientData/>
  </xdr:twoCellAnchor>
  <xdr:twoCellAnchor editAs="oneCell">
    <xdr:from>
      <xdr:col>66</xdr:col>
      <xdr:colOff>211004</xdr:colOff>
      <xdr:row>0</xdr:row>
      <xdr:rowOff>134592</xdr:rowOff>
    </xdr:from>
    <xdr:to>
      <xdr:col>67</xdr:col>
      <xdr:colOff>170087</xdr:colOff>
      <xdr:row>0</xdr:row>
      <xdr:rowOff>356152</xdr:rowOff>
    </xdr:to>
    <xdr:sp macro="" textlink="">
      <xdr:nvSpPr>
        <xdr:cNvPr id="23" name="타원 22">
          <a:extLst>
            <a:ext uri="{FF2B5EF4-FFF2-40B4-BE49-F238E27FC236}">
              <a16:creationId xmlns:a16="http://schemas.microsoft.com/office/drawing/2014/main" id="{623A32F8-8E8C-8647-253A-19984CF4A56A}"/>
            </a:ext>
          </a:extLst>
        </xdr:cNvPr>
        <xdr:cNvSpPr>
          <a:spLocks/>
        </xdr:cNvSpPr>
      </xdr:nvSpPr>
      <xdr:spPr>
        <a:xfrm>
          <a:off x="23635177" y="134592"/>
          <a:ext cx="222853" cy="22156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 kern="1200"/>
        </a:p>
      </xdr:txBody>
    </xdr:sp>
    <xdr:clientData/>
  </xdr:twoCellAnchor>
  <xdr:twoCellAnchor editAs="oneCell">
    <xdr:from>
      <xdr:col>67</xdr:col>
      <xdr:colOff>245187</xdr:colOff>
      <xdr:row>0</xdr:row>
      <xdr:rowOff>134592</xdr:rowOff>
    </xdr:from>
    <xdr:to>
      <xdr:col>68</xdr:col>
      <xdr:colOff>208724</xdr:colOff>
      <xdr:row>0</xdr:row>
      <xdr:rowOff>356152</xdr:rowOff>
    </xdr:to>
    <xdr:sp macro="" textlink="">
      <xdr:nvSpPr>
        <xdr:cNvPr id="24" name="타원 23">
          <a:extLst>
            <a:ext uri="{FF2B5EF4-FFF2-40B4-BE49-F238E27FC236}">
              <a16:creationId xmlns:a16="http://schemas.microsoft.com/office/drawing/2014/main" id="{31E96F1C-688E-984E-2C65-1360696174F7}"/>
            </a:ext>
          </a:extLst>
        </xdr:cNvPr>
        <xdr:cNvSpPr>
          <a:spLocks/>
        </xdr:cNvSpPr>
      </xdr:nvSpPr>
      <xdr:spPr>
        <a:xfrm>
          <a:off x="23933129" y="134592"/>
          <a:ext cx="227305" cy="221560"/>
        </a:xfrm>
        <a:prstGeom prst="ellipse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 kern="1200"/>
        </a:p>
      </xdr:txBody>
    </xdr:sp>
    <xdr:clientData/>
  </xdr:twoCellAnchor>
  <xdr:twoCellAnchor editAs="oneCell">
    <xdr:from>
      <xdr:col>65</xdr:col>
      <xdr:colOff>161192</xdr:colOff>
      <xdr:row>0</xdr:row>
      <xdr:rowOff>134592</xdr:rowOff>
    </xdr:from>
    <xdr:to>
      <xdr:col>66</xdr:col>
      <xdr:colOff>135421</xdr:colOff>
      <xdr:row>0</xdr:row>
      <xdr:rowOff>356152</xdr:rowOff>
    </xdr:to>
    <xdr:sp macro="" textlink="">
      <xdr:nvSpPr>
        <xdr:cNvPr id="25" name="타원 24">
          <a:extLst>
            <a:ext uri="{FF2B5EF4-FFF2-40B4-BE49-F238E27FC236}">
              <a16:creationId xmlns:a16="http://schemas.microsoft.com/office/drawing/2014/main" id="{713BD9E8-510C-83CC-DD32-6007CFA00BE3}"/>
            </a:ext>
          </a:extLst>
        </xdr:cNvPr>
        <xdr:cNvSpPr>
          <a:spLocks/>
        </xdr:cNvSpPr>
      </xdr:nvSpPr>
      <xdr:spPr>
        <a:xfrm>
          <a:off x="23321596" y="134592"/>
          <a:ext cx="237997" cy="2215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 kern="12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388882</xdr:colOff>
          <xdr:row>5</xdr:row>
          <xdr:rowOff>0</xdr:rowOff>
        </xdr:from>
        <xdr:to>
          <xdr:col>8</xdr:col>
          <xdr:colOff>0</xdr:colOff>
          <xdr:row>7</xdr:row>
          <xdr:rowOff>7620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281940" y="114300"/>
    <xdr:ext cx="1236430" cy="3676649"/>
    <xdr:grpSp>
      <xdr:nvGrpSpPr>
        <xdr:cNvPr id="2" name="그룹 1">
          <a:extLst>
            <a:ext uri="{FF2B5EF4-FFF2-40B4-BE49-F238E27FC236}">
              <a16:creationId xmlns:a16="http://schemas.microsoft.com/office/drawing/2014/main" id="{5121B31E-7210-4197-861F-7BE7A1246CDA}"/>
            </a:ext>
          </a:extLst>
        </xdr:cNvPr>
        <xdr:cNvGrpSpPr/>
      </xdr:nvGrpSpPr>
      <xdr:grpSpPr>
        <a:xfrm>
          <a:off x="281940" y="114300"/>
          <a:ext cx="1236430" cy="3676649"/>
          <a:chOff x="198780" y="3669196"/>
          <a:chExt cx="1225829" cy="3826564"/>
        </a:xfrm>
      </xdr:grpSpPr>
      <xdr:sp macro="" textlink="">
        <xdr:nvSpPr>
          <xdr:cNvPr id="3" name="사각형: 둥근 모서리 2">
            <a:extLst>
              <a:ext uri="{FF2B5EF4-FFF2-40B4-BE49-F238E27FC236}">
                <a16:creationId xmlns:a16="http://schemas.microsoft.com/office/drawing/2014/main" id="{AF235B06-92FE-AD9F-85D3-B5CE70B59ADB}"/>
              </a:ext>
            </a:extLst>
          </xdr:cNvPr>
          <xdr:cNvSpPr/>
        </xdr:nvSpPr>
        <xdr:spPr>
          <a:xfrm rot="10800000">
            <a:off x="198780" y="4025348"/>
            <a:ext cx="1225823" cy="3470412"/>
          </a:xfrm>
          <a:prstGeom prst="roundRect">
            <a:avLst>
              <a:gd name="adj" fmla="val 14036"/>
            </a:avLst>
          </a:prstGeom>
          <a:gradFill flip="none" rotWithShape="1">
            <a:gsLst>
              <a:gs pos="100000">
                <a:srgbClr val="4F69FB"/>
              </a:gs>
              <a:gs pos="0">
                <a:srgbClr val="8774FD"/>
              </a:gs>
            </a:gsLst>
            <a:lin ang="13500000" scaled="1"/>
            <a:tileRect/>
          </a:gradFill>
          <a:ln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  <xdr:grpSp>
        <xdr:nvGrpSpPr>
          <xdr:cNvPr id="4" name="그룹 3">
            <a:extLst>
              <a:ext uri="{FF2B5EF4-FFF2-40B4-BE49-F238E27FC236}">
                <a16:creationId xmlns:a16="http://schemas.microsoft.com/office/drawing/2014/main" id="{151BFF16-5524-B712-4CC5-CF19D4294C4C}"/>
              </a:ext>
            </a:extLst>
          </xdr:cNvPr>
          <xdr:cNvGrpSpPr/>
        </xdr:nvGrpSpPr>
        <xdr:grpSpPr>
          <a:xfrm>
            <a:off x="447261" y="3669196"/>
            <a:ext cx="745434" cy="745434"/>
            <a:chOff x="438979" y="4861891"/>
            <a:chExt cx="745434" cy="745434"/>
          </a:xfrm>
        </xdr:grpSpPr>
        <xdr:sp macro="" textlink="">
          <xdr:nvSpPr>
            <xdr:cNvPr id="9" name="타원 8">
              <a:extLst>
                <a:ext uri="{FF2B5EF4-FFF2-40B4-BE49-F238E27FC236}">
                  <a16:creationId xmlns:a16="http://schemas.microsoft.com/office/drawing/2014/main" id="{FA6741DC-D545-4585-8A31-A91C014EC848}"/>
                </a:ext>
              </a:extLst>
            </xdr:cNvPr>
            <xdr:cNvSpPr/>
          </xdr:nvSpPr>
          <xdr:spPr>
            <a:xfrm>
              <a:off x="438979" y="4861891"/>
              <a:ext cx="745434" cy="745434"/>
            </a:xfrm>
            <a:prstGeom prst="ellipse">
              <a:avLst/>
            </a:prstGeom>
            <a:gradFill flip="none" rotWithShape="1">
              <a:gsLst>
                <a:gs pos="100000">
                  <a:srgbClr val="4F69FB"/>
                </a:gs>
                <a:gs pos="0">
                  <a:srgbClr val="8774FD"/>
                </a:gs>
              </a:gsLst>
              <a:lin ang="13500000" scaled="1"/>
              <a:tileRect/>
            </a:gradFill>
            <a:ln w="28575">
              <a:noFill/>
            </a:ln>
            <a:effectLst>
              <a:outerShdw blurRad="63500" sx="102000" sy="102000" algn="ctr" rotWithShape="0">
                <a:prstClr val="black">
                  <a:alpha val="40000"/>
                </a:prstClr>
              </a:outerShdw>
            </a:effectLst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endParaRPr lang="ko-KR" altLang="en-US" sz="1100">
                <a:solidFill>
                  <a:schemeClr val="lt1"/>
                </a:solidFill>
                <a:latin typeface="+mn-lt"/>
                <a:ea typeface="+mn-ea"/>
                <a:cs typeface="+mn-cs"/>
              </a:endParaRPr>
            </a:p>
          </xdr:txBody>
        </xdr:sp>
        <xdr:pic>
          <xdr:nvPicPr>
            <xdr:cNvPr id="10" name="그림 9" descr="만화 영화, 그래픽, 다채로움, 예술이(가) 표시된 사진&#10;&#10;자동 생성된 설명">
              <a:extLst>
                <a:ext uri="{FF2B5EF4-FFF2-40B4-BE49-F238E27FC236}">
                  <a16:creationId xmlns:a16="http://schemas.microsoft.com/office/drawing/2014/main" id="{C929A2F9-5D9F-6876-3563-4B5B744D7AE1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1318" y="5024230"/>
              <a:ext cx="420756" cy="420756"/>
            </a:xfrm>
            <a:prstGeom prst="rect">
              <a:avLst/>
            </a:prstGeom>
          </xdr:spPr>
        </xdr:pic>
      </xdr:grpSp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id="{0237C7F3-557E-F007-3110-1215F12EECD9}"/>
              </a:ext>
            </a:extLst>
          </xdr:cNvPr>
          <xdr:cNvSpPr txBox="1"/>
        </xdr:nvSpPr>
        <xdr:spPr>
          <a:xfrm>
            <a:off x="266121" y="4373218"/>
            <a:ext cx="1067378" cy="96078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ko-KR" altLang="en-US" sz="1000" b="1" i="0" u="none" strike="noStrike">
                <a:solidFill>
                  <a:schemeClr val="bg1"/>
                </a:solidFill>
                <a:latin typeface="+mj-ea"/>
                <a:ea typeface="+mj-ea"/>
              </a:rPr>
              <a:t>진짜 실무에</a:t>
            </a:r>
            <a:r>
              <a:rPr lang="en-US" altLang="ko-KR" sz="1000" b="1" i="0" u="none" strike="noStrike" baseline="0">
                <a:solidFill>
                  <a:schemeClr val="bg1"/>
                </a:solidFill>
                <a:latin typeface="+mj-ea"/>
                <a:ea typeface="+mj-ea"/>
              </a:rPr>
              <a:t> </a:t>
            </a:r>
            <a:r>
              <a:rPr lang="ko-KR" altLang="en-US" sz="1000" b="1" i="0" u="none" strike="noStrike" baseline="0">
                <a:solidFill>
                  <a:schemeClr val="bg1"/>
                </a:solidFill>
                <a:latin typeface="+mj-ea"/>
                <a:ea typeface="+mj-ea"/>
              </a:rPr>
              <a:t>꼭</a:t>
            </a:r>
            <a:endParaRPr lang="en-US" altLang="ko-KR" sz="1000" b="1" i="0" u="none" strike="noStrike" baseline="0">
              <a:solidFill>
                <a:schemeClr val="bg1"/>
              </a:solidFill>
              <a:latin typeface="+mj-ea"/>
              <a:ea typeface="+mj-ea"/>
            </a:endParaRPr>
          </a:p>
          <a:p>
            <a:pPr algn="ctr"/>
            <a:r>
              <a:rPr lang="ko-KR" altLang="en-US" sz="1000" b="1" i="0" u="none" strike="noStrike">
                <a:solidFill>
                  <a:schemeClr val="bg1"/>
                </a:solidFill>
                <a:latin typeface="+mj-ea"/>
                <a:ea typeface="+mj-ea"/>
              </a:rPr>
              <a:t>필요한 엑셀</a:t>
            </a:r>
            <a:endParaRPr lang="en-US" altLang="ko-KR" sz="1000" b="1" i="0" u="none" strike="noStrike">
              <a:solidFill>
                <a:schemeClr val="bg1"/>
              </a:solidFill>
              <a:latin typeface="+mj-ea"/>
              <a:ea typeface="+mj-ea"/>
            </a:endParaRPr>
          </a:p>
          <a:p>
            <a:pPr algn="ctr"/>
            <a:r>
              <a:rPr lang="ko-KR" altLang="en-US" sz="1000" b="1" i="0" u="none" strike="noStrike">
                <a:solidFill>
                  <a:schemeClr val="bg1"/>
                </a:solidFill>
                <a:latin typeface="+mj-ea"/>
                <a:ea typeface="+mj-ea"/>
              </a:rPr>
              <a:t>여기에 다 있다</a:t>
            </a:r>
            <a:r>
              <a:rPr lang="en-US" altLang="ko-KR" sz="1000" b="1" i="0" u="none" strike="noStrike">
                <a:solidFill>
                  <a:schemeClr val="bg1"/>
                </a:solidFill>
                <a:latin typeface="+mj-ea"/>
                <a:ea typeface="+mj-ea"/>
              </a:rPr>
              <a:t>!</a:t>
            </a:r>
          </a:p>
        </xdr:txBody>
      </xdr:sp>
      <xdr:pic>
        <xdr:nvPicPr>
          <xdr:cNvPr id="6" name="그림 5">
            <a:extLst>
              <a:ext uri="{FF2B5EF4-FFF2-40B4-BE49-F238E27FC236}">
                <a16:creationId xmlns:a16="http://schemas.microsoft.com/office/drawing/2014/main" id="{076AC0B0-CD5D-2414-C01C-2C641D60056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62608" y="5325718"/>
            <a:ext cx="279952" cy="279952"/>
          </a:xfrm>
          <a:prstGeom prst="rect">
            <a:avLst/>
          </a:prstGeom>
        </xdr:spPr>
      </xdr:pic>
      <xdr:pic>
        <xdr:nvPicPr>
          <xdr:cNvPr id="7" name="그림 6" descr="텍스트, 로고, 라벨, 반창고이(가) 표시된 사진&#10;&#10;자동 생성된 설명">
            <a:extLst>
              <a:ext uri="{FF2B5EF4-FFF2-40B4-BE49-F238E27FC236}">
                <a16:creationId xmlns:a16="http://schemas.microsoft.com/office/drawing/2014/main" id="{6D662801-D74B-A1DA-1CF5-771FEC89A25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23630" y="5676899"/>
            <a:ext cx="1200979" cy="1200979"/>
          </a:xfrm>
          <a:prstGeom prst="rect">
            <a:avLst/>
          </a:prstGeom>
        </xdr:spPr>
      </xdr:pic>
      <xdr:sp macro="" textlink="">
        <xdr:nvSpPr>
          <xdr:cNvPr id="8" name="사각형: 둥근 모서리 7">
            <a:hlinkClick xmlns:r="http://schemas.openxmlformats.org/officeDocument/2006/relationships" r:id="rId4"/>
            <a:extLst>
              <a:ext uri="{FF2B5EF4-FFF2-40B4-BE49-F238E27FC236}">
                <a16:creationId xmlns:a16="http://schemas.microsoft.com/office/drawing/2014/main" id="{8AB279D0-978F-13B0-9B13-BA94C1820498}"/>
              </a:ext>
            </a:extLst>
          </xdr:cNvPr>
          <xdr:cNvSpPr/>
        </xdr:nvSpPr>
        <xdr:spPr>
          <a:xfrm>
            <a:off x="299739" y="6955642"/>
            <a:ext cx="1007168" cy="353324"/>
          </a:xfrm>
          <a:prstGeom prst="roundRect">
            <a:avLst>
              <a:gd name="adj" fmla="val 14036"/>
            </a:avLst>
          </a:prstGeom>
          <a:gradFill flip="none" rotWithShape="1">
            <a:gsLst>
              <a:gs pos="100000">
                <a:srgbClr val="6B6FFC"/>
              </a:gs>
              <a:gs pos="0">
                <a:srgbClr val="8F75FD"/>
              </a:gs>
            </a:gsLst>
            <a:lin ang="13500000" scaled="1"/>
            <a:tileRect/>
          </a:gradFill>
          <a:ln w="6350">
            <a:solidFill>
              <a:schemeClr val="bg1">
                <a:lumMod val="75000"/>
              </a:schemeClr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ko-KR" altLang="en-US" sz="800" b="1"/>
              <a:t>교재 구매하기</a:t>
            </a:r>
          </a:p>
        </xdr:txBody>
      </xdr:sp>
    </xdr:grpSp>
    <xdr:clientData/>
  </xdr:absoluteAnchor>
</xdr:wsDr>
</file>

<file path=xl/theme/theme1.xml><?xml version="1.0" encoding="utf-8"?>
<a:theme xmlns:a="http://schemas.openxmlformats.org/drawingml/2006/main" name="Office 테마">
  <a:themeElements>
    <a:clrScheme name="Google Theme">
      <a:dk1>
        <a:srgbClr val="000000"/>
      </a:dk1>
      <a:lt1>
        <a:srgbClr val="FFFFFF"/>
      </a:lt1>
      <a:dk2>
        <a:srgbClr val="F5F5F5"/>
      </a:dk2>
      <a:lt2>
        <a:srgbClr val="0E2841"/>
      </a:lt2>
      <a:accent1>
        <a:srgbClr val="EA4335"/>
      </a:accent1>
      <a:accent2>
        <a:srgbClr val="FBBC05"/>
      </a:accent2>
      <a:accent3>
        <a:srgbClr val="34A853"/>
      </a:accent3>
      <a:accent4>
        <a:srgbClr val="4285F4"/>
      </a:accent4>
      <a:accent5>
        <a:srgbClr val="7030A0"/>
      </a:accent5>
      <a:accent6>
        <a:srgbClr val="002060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153AD-998D-46F9-82D3-8F8C353C5A14}">
  <sheetPr codeName="Sheet1"/>
  <dimension ref="B1:BT47"/>
  <sheetViews>
    <sheetView showGridLines="0" tabSelected="1" zoomScaleNormal="100" workbookViewId="0"/>
  </sheetViews>
  <sheetFormatPr defaultColWidth="9" defaultRowHeight="15" customHeight="1" outlineLevelCol="1"/>
  <cols>
    <col min="1" max="1" width="2.8984375" style="3" customWidth="1"/>
    <col min="2" max="2" width="3.59765625" style="16" customWidth="1"/>
    <col min="3" max="3" width="8.3984375" style="2" bestFit="1" customWidth="1"/>
    <col min="4" max="4" width="24.09765625" style="3" customWidth="1"/>
    <col min="5" max="5" width="10" style="3" customWidth="1"/>
    <col min="6" max="6" width="8.09765625" style="3" customWidth="1"/>
    <col min="7" max="7" width="8.5" style="5" customWidth="1"/>
    <col min="8" max="8" width="1.8984375" style="3" customWidth="1"/>
    <col min="9" max="9" width="2.19921875" style="3" hidden="1" customWidth="1" outlineLevel="1"/>
    <col min="10" max="16" width="11.19921875" style="3" hidden="1" customWidth="1" outlineLevel="1"/>
    <col min="17" max="17" width="9" style="6" hidden="1" customWidth="1" outlineLevel="1"/>
    <col min="18" max="18" width="4.796875" style="6" customWidth="1" collapsed="1"/>
    <col min="19" max="69" width="3.5" style="6" customWidth="1"/>
    <col min="70" max="16384" width="9" style="3"/>
  </cols>
  <sheetData>
    <row r="1" spans="2:72" s="1" customFormat="1" ht="59.25" customHeight="1">
      <c r="B1" s="20"/>
      <c r="C1" s="21"/>
      <c r="G1" s="22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</row>
    <row r="2" spans="2:72" ht="5.25" customHeight="1"/>
    <row r="3" spans="2:72" ht="24.75" hidden="1" customHeight="1">
      <c r="Q3" s="6" t="s">
        <v>37</v>
      </c>
      <c r="R3" s="45">
        <f ca="1">MIN(E:E)-2+D4</f>
        <v>45646</v>
      </c>
      <c r="S3" s="27">
        <f ca="1">R3+1</f>
        <v>45647</v>
      </c>
      <c r="T3" s="27">
        <f t="shared" ref="T3:BQ3" ca="1" si="0">S3+1</f>
        <v>45648</v>
      </c>
      <c r="U3" s="27">
        <f t="shared" ca="1" si="0"/>
        <v>45649</v>
      </c>
      <c r="V3" s="27">
        <f t="shared" ca="1" si="0"/>
        <v>45650</v>
      </c>
      <c r="W3" s="27">
        <f t="shared" ca="1" si="0"/>
        <v>45651</v>
      </c>
      <c r="X3" s="27">
        <f t="shared" ca="1" si="0"/>
        <v>45652</v>
      </c>
      <c r="Y3" s="27">
        <f t="shared" ca="1" si="0"/>
        <v>45653</v>
      </c>
      <c r="Z3" s="27">
        <f t="shared" ca="1" si="0"/>
        <v>45654</v>
      </c>
      <c r="AA3" s="27">
        <f t="shared" ca="1" si="0"/>
        <v>45655</v>
      </c>
      <c r="AB3" s="27">
        <f t="shared" ca="1" si="0"/>
        <v>45656</v>
      </c>
      <c r="AC3" s="27">
        <f t="shared" ca="1" si="0"/>
        <v>45657</v>
      </c>
      <c r="AD3" s="27">
        <f t="shared" ca="1" si="0"/>
        <v>45658</v>
      </c>
      <c r="AE3" s="27">
        <f t="shared" ca="1" si="0"/>
        <v>45659</v>
      </c>
      <c r="AF3" s="27">
        <f t="shared" ca="1" si="0"/>
        <v>45660</v>
      </c>
      <c r="AG3" s="27">
        <f t="shared" ca="1" si="0"/>
        <v>45661</v>
      </c>
      <c r="AH3" s="27">
        <f t="shared" ca="1" si="0"/>
        <v>45662</v>
      </c>
      <c r="AI3" s="27">
        <f t="shared" ca="1" si="0"/>
        <v>45663</v>
      </c>
      <c r="AJ3" s="27">
        <f t="shared" ca="1" si="0"/>
        <v>45664</v>
      </c>
      <c r="AK3" s="27">
        <f t="shared" ca="1" si="0"/>
        <v>45665</v>
      </c>
      <c r="AL3" s="27">
        <f t="shared" ca="1" si="0"/>
        <v>45666</v>
      </c>
      <c r="AM3" s="27">
        <f t="shared" ca="1" si="0"/>
        <v>45667</v>
      </c>
      <c r="AN3" s="27">
        <f t="shared" ca="1" si="0"/>
        <v>45668</v>
      </c>
      <c r="AO3" s="27">
        <f t="shared" ca="1" si="0"/>
        <v>45669</v>
      </c>
      <c r="AP3" s="27">
        <f t="shared" ca="1" si="0"/>
        <v>45670</v>
      </c>
      <c r="AQ3" s="27">
        <f t="shared" ca="1" si="0"/>
        <v>45671</v>
      </c>
      <c r="AR3" s="27">
        <f t="shared" ca="1" si="0"/>
        <v>45672</v>
      </c>
      <c r="AS3" s="27">
        <f t="shared" ca="1" si="0"/>
        <v>45673</v>
      </c>
      <c r="AT3" s="27">
        <f t="shared" ca="1" si="0"/>
        <v>45674</v>
      </c>
      <c r="AU3" s="27">
        <f t="shared" ca="1" si="0"/>
        <v>45675</v>
      </c>
      <c r="AV3" s="27">
        <f t="shared" ca="1" si="0"/>
        <v>45676</v>
      </c>
      <c r="AW3" s="27">
        <f t="shared" ca="1" si="0"/>
        <v>45677</v>
      </c>
      <c r="AX3" s="27">
        <f t="shared" ca="1" si="0"/>
        <v>45678</v>
      </c>
      <c r="AY3" s="27">
        <f t="shared" ca="1" si="0"/>
        <v>45679</v>
      </c>
      <c r="AZ3" s="27">
        <f t="shared" ca="1" si="0"/>
        <v>45680</v>
      </c>
      <c r="BA3" s="27">
        <f t="shared" ca="1" si="0"/>
        <v>45681</v>
      </c>
      <c r="BB3" s="27">
        <f t="shared" ca="1" si="0"/>
        <v>45682</v>
      </c>
      <c r="BC3" s="27">
        <f t="shared" ca="1" si="0"/>
        <v>45683</v>
      </c>
      <c r="BD3" s="27">
        <f t="shared" ca="1" si="0"/>
        <v>45684</v>
      </c>
      <c r="BE3" s="27">
        <f t="shared" ca="1" si="0"/>
        <v>45685</v>
      </c>
      <c r="BF3" s="27">
        <f t="shared" ca="1" si="0"/>
        <v>45686</v>
      </c>
      <c r="BG3" s="27">
        <f t="shared" ca="1" si="0"/>
        <v>45687</v>
      </c>
      <c r="BH3" s="27">
        <f t="shared" ca="1" si="0"/>
        <v>45688</v>
      </c>
      <c r="BI3" s="27">
        <f t="shared" ca="1" si="0"/>
        <v>45689</v>
      </c>
      <c r="BJ3" s="27">
        <f t="shared" ca="1" si="0"/>
        <v>45690</v>
      </c>
      <c r="BK3" s="27">
        <f t="shared" ca="1" si="0"/>
        <v>45691</v>
      </c>
      <c r="BL3" s="27">
        <f t="shared" ca="1" si="0"/>
        <v>45692</v>
      </c>
      <c r="BM3" s="27">
        <f t="shared" ca="1" si="0"/>
        <v>45693</v>
      </c>
      <c r="BN3" s="27">
        <f t="shared" ca="1" si="0"/>
        <v>45694</v>
      </c>
      <c r="BO3" s="27">
        <f t="shared" ca="1" si="0"/>
        <v>45695</v>
      </c>
      <c r="BP3" s="27">
        <f t="shared" ca="1" si="0"/>
        <v>45696</v>
      </c>
      <c r="BQ3" s="27">
        <f t="shared" ca="1" si="0"/>
        <v>45697</v>
      </c>
    </row>
    <row r="4" spans="2:72" ht="24.75" hidden="1" customHeight="1">
      <c r="C4" s="29" t="s">
        <v>42</v>
      </c>
      <c r="D4" s="46">
        <v>0</v>
      </c>
      <c r="F4" s="29" t="s">
        <v>31</v>
      </c>
      <c r="G4" s="30"/>
      <c r="Q4" s="6" t="s">
        <v>38</v>
      </c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</row>
    <row r="5" spans="2:72" s="4" customFormat="1" ht="26.25" customHeight="1">
      <c r="B5" s="24"/>
      <c r="C5" s="29" t="s">
        <v>20</v>
      </c>
      <c r="D5" s="30"/>
      <c r="G5" s="5"/>
      <c r="K5" s="3"/>
      <c r="L5" s="3"/>
      <c r="M5" s="3"/>
      <c r="N5" s="3"/>
      <c r="O5" s="3"/>
      <c r="P5" s="3"/>
      <c r="Q5" s="42" t="s">
        <v>39</v>
      </c>
      <c r="R5" s="28" t="s">
        <v>29</v>
      </c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</row>
    <row r="6" spans="2:72" s="6" customFormat="1" ht="26.25" customHeight="1">
      <c r="B6" s="16"/>
      <c r="C6" s="31" t="s">
        <v>19</v>
      </c>
      <c r="D6" s="30"/>
      <c r="E6" s="5"/>
      <c r="F6" s="5"/>
      <c r="G6" s="5"/>
      <c r="Q6" s="6" t="s">
        <v>36</v>
      </c>
      <c r="R6" s="44" t="str">
        <f ca="1">TEXT(R3,"m / d")</f>
        <v>12 / 20</v>
      </c>
      <c r="S6" s="44" t="str">
        <f t="shared" ref="S6:BQ6" ca="1" si="1">TEXT(S3,"m / d")</f>
        <v>12 / 21</v>
      </c>
      <c r="T6" s="44" t="str">
        <f t="shared" ca="1" si="1"/>
        <v>12 / 22</v>
      </c>
      <c r="U6" s="44" t="str">
        <f t="shared" ca="1" si="1"/>
        <v>12 / 23</v>
      </c>
      <c r="V6" s="44" t="str">
        <f t="shared" ca="1" si="1"/>
        <v>12 / 24</v>
      </c>
      <c r="W6" s="44" t="str">
        <f t="shared" ca="1" si="1"/>
        <v>12 / 25</v>
      </c>
      <c r="X6" s="44" t="str">
        <f t="shared" ca="1" si="1"/>
        <v>12 / 26</v>
      </c>
      <c r="Y6" s="44" t="str">
        <f t="shared" ca="1" si="1"/>
        <v>12 / 27</v>
      </c>
      <c r="Z6" s="44" t="str">
        <f t="shared" ca="1" si="1"/>
        <v>12 / 28</v>
      </c>
      <c r="AA6" s="44" t="str">
        <f t="shared" ca="1" si="1"/>
        <v>12 / 29</v>
      </c>
      <c r="AB6" s="44" t="str">
        <f t="shared" ca="1" si="1"/>
        <v>12 / 30</v>
      </c>
      <c r="AC6" s="44" t="str">
        <f t="shared" ca="1" si="1"/>
        <v>12 / 31</v>
      </c>
      <c r="AD6" s="44" t="str">
        <f t="shared" ca="1" si="1"/>
        <v>1 / 1</v>
      </c>
      <c r="AE6" s="44" t="str">
        <f t="shared" ca="1" si="1"/>
        <v>1 / 2</v>
      </c>
      <c r="AF6" s="44" t="str">
        <f t="shared" ca="1" si="1"/>
        <v>1 / 3</v>
      </c>
      <c r="AG6" s="44" t="str">
        <f t="shared" ca="1" si="1"/>
        <v>1 / 4</v>
      </c>
      <c r="AH6" s="44" t="str">
        <f t="shared" ca="1" si="1"/>
        <v>1 / 5</v>
      </c>
      <c r="AI6" s="44" t="str">
        <f t="shared" ca="1" si="1"/>
        <v>1 / 6</v>
      </c>
      <c r="AJ6" s="44" t="str">
        <f t="shared" ca="1" si="1"/>
        <v>1 / 7</v>
      </c>
      <c r="AK6" s="44" t="str">
        <f t="shared" ca="1" si="1"/>
        <v>1 / 8</v>
      </c>
      <c r="AL6" s="44" t="str">
        <f t="shared" ca="1" si="1"/>
        <v>1 / 9</v>
      </c>
      <c r="AM6" s="44" t="str">
        <f t="shared" ca="1" si="1"/>
        <v>1 / 10</v>
      </c>
      <c r="AN6" s="44" t="str">
        <f t="shared" ca="1" si="1"/>
        <v>1 / 11</v>
      </c>
      <c r="AO6" s="44" t="str">
        <f t="shared" ca="1" si="1"/>
        <v>1 / 12</v>
      </c>
      <c r="AP6" s="44" t="str">
        <f t="shared" ca="1" si="1"/>
        <v>1 / 13</v>
      </c>
      <c r="AQ6" s="44" t="str">
        <f t="shared" ca="1" si="1"/>
        <v>1 / 14</v>
      </c>
      <c r="AR6" s="44" t="str">
        <f t="shared" ca="1" si="1"/>
        <v>1 / 15</v>
      </c>
      <c r="AS6" s="44" t="str">
        <f t="shared" ca="1" si="1"/>
        <v>1 / 16</v>
      </c>
      <c r="AT6" s="44" t="str">
        <f t="shared" ca="1" si="1"/>
        <v>1 / 17</v>
      </c>
      <c r="AU6" s="44" t="str">
        <f t="shared" ca="1" si="1"/>
        <v>1 / 18</v>
      </c>
      <c r="AV6" s="44" t="str">
        <f t="shared" ca="1" si="1"/>
        <v>1 / 19</v>
      </c>
      <c r="AW6" s="44" t="str">
        <f t="shared" ca="1" si="1"/>
        <v>1 / 20</v>
      </c>
      <c r="AX6" s="44" t="str">
        <f t="shared" ca="1" si="1"/>
        <v>1 / 21</v>
      </c>
      <c r="AY6" s="44" t="str">
        <f t="shared" ca="1" si="1"/>
        <v>1 / 22</v>
      </c>
      <c r="AZ6" s="44" t="str">
        <f t="shared" ca="1" si="1"/>
        <v>1 / 23</v>
      </c>
      <c r="BA6" s="44" t="str">
        <f t="shared" ca="1" si="1"/>
        <v>1 / 24</v>
      </c>
      <c r="BB6" s="44" t="str">
        <f t="shared" ca="1" si="1"/>
        <v>1 / 25</v>
      </c>
      <c r="BC6" s="44" t="str">
        <f t="shared" ca="1" si="1"/>
        <v>1 / 26</v>
      </c>
      <c r="BD6" s="44" t="str">
        <f t="shared" ca="1" si="1"/>
        <v>1 / 27</v>
      </c>
      <c r="BE6" s="44" t="str">
        <f t="shared" ca="1" si="1"/>
        <v>1 / 28</v>
      </c>
      <c r="BF6" s="44" t="str">
        <f t="shared" ca="1" si="1"/>
        <v>1 / 29</v>
      </c>
      <c r="BG6" s="44" t="str">
        <f t="shared" ca="1" si="1"/>
        <v>1 / 30</v>
      </c>
      <c r="BH6" s="44" t="str">
        <f t="shared" ca="1" si="1"/>
        <v>1 / 31</v>
      </c>
      <c r="BI6" s="44" t="str">
        <f t="shared" ca="1" si="1"/>
        <v>2 / 1</v>
      </c>
      <c r="BJ6" s="44" t="str">
        <f t="shared" ca="1" si="1"/>
        <v>2 / 2</v>
      </c>
      <c r="BK6" s="44" t="str">
        <f t="shared" ca="1" si="1"/>
        <v>2 / 3</v>
      </c>
      <c r="BL6" s="44" t="str">
        <f t="shared" ca="1" si="1"/>
        <v>2 / 4</v>
      </c>
      <c r="BM6" s="44" t="str">
        <f t="shared" ca="1" si="1"/>
        <v>2 / 5</v>
      </c>
      <c r="BN6" s="44" t="str">
        <f t="shared" ca="1" si="1"/>
        <v>2 / 6</v>
      </c>
      <c r="BO6" s="44" t="str">
        <f t="shared" ca="1" si="1"/>
        <v>2 / 7</v>
      </c>
      <c r="BP6" s="44" t="str">
        <f t="shared" ca="1" si="1"/>
        <v>2 / 8</v>
      </c>
      <c r="BQ6" s="44" t="str">
        <f t="shared" ca="1" si="1"/>
        <v>2 / 9</v>
      </c>
    </row>
    <row r="7" spans="2:72" s="6" customFormat="1" ht="12.75" customHeight="1">
      <c r="B7" s="16"/>
      <c r="G7" s="18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</row>
    <row r="8" spans="2:72" s="15" customFormat="1" ht="22.5" customHeight="1">
      <c r="B8" s="14" t="s">
        <v>16</v>
      </c>
      <c r="C8" s="14" t="s">
        <v>0</v>
      </c>
      <c r="D8" s="14" t="s">
        <v>1</v>
      </c>
      <c r="E8" s="14" t="s">
        <v>2</v>
      </c>
      <c r="F8" s="14" t="s">
        <v>3</v>
      </c>
      <c r="G8" s="19" t="s">
        <v>13</v>
      </c>
      <c r="H8" s="14"/>
      <c r="I8" s="23"/>
      <c r="J8" s="14" t="s">
        <v>30</v>
      </c>
      <c r="K8" s="14" t="s">
        <v>4</v>
      </c>
      <c r="L8" s="14" t="s">
        <v>5</v>
      </c>
      <c r="M8" s="14" t="s">
        <v>18</v>
      </c>
      <c r="N8" s="14" t="s">
        <v>17</v>
      </c>
      <c r="O8" s="14" t="s">
        <v>14</v>
      </c>
      <c r="P8" s="14" t="s">
        <v>15</v>
      </c>
      <c r="Q8" s="6" t="s">
        <v>35</v>
      </c>
      <c r="R8" s="14" t="str">
        <f ca="1">TEXT(R3,"aaa")</f>
        <v>금</v>
      </c>
      <c r="S8" s="14" t="str">
        <f t="shared" ref="S8:BQ8" ca="1" si="2">TEXT(S3,"aaa")</f>
        <v>토</v>
      </c>
      <c r="T8" s="14" t="str">
        <f t="shared" ca="1" si="2"/>
        <v>일</v>
      </c>
      <c r="U8" s="14" t="str">
        <f t="shared" ca="1" si="2"/>
        <v>월</v>
      </c>
      <c r="V8" s="14" t="str">
        <f t="shared" ca="1" si="2"/>
        <v>화</v>
      </c>
      <c r="W8" s="14" t="str">
        <f t="shared" ca="1" si="2"/>
        <v>수</v>
      </c>
      <c r="X8" s="14" t="str">
        <f t="shared" ca="1" si="2"/>
        <v>목</v>
      </c>
      <c r="Y8" s="14" t="str">
        <f t="shared" ca="1" si="2"/>
        <v>금</v>
      </c>
      <c r="Z8" s="14" t="str">
        <f t="shared" ca="1" si="2"/>
        <v>토</v>
      </c>
      <c r="AA8" s="14" t="str">
        <f t="shared" ca="1" si="2"/>
        <v>일</v>
      </c>
      <c r="AB8" s="14" t="str">
        <f t="shared" ca="1" si="2"/>
        <v>월</v>
      </c>
      <c r="AC8" s="14" t="str">
        <f t="shared" ca="1" si="2"/>
        <v>화</v>
      </c>
      <c r="AD8" s="14" t="str">
        <f t="shared" ca="1" si="2"/>
        <v>수</v>
      </c>
      <c r="AE8" s="14" t="str">
        <f t="shared" ca="1" si="2"/>
        <v>목</v>
      </c>
      <c r="AF8" s="14" t="str">
        <f t="shared" ca="1" si="2"/>
        <v>금</v>
      </c>
      <c r="AG8" s="14" t="str">
        <f t="shared" ca="1" si="2"/>
        <v>토</v>
      </c>
      <c r="AH8" s="14" t="str">
        <f t="shared" ca="1" si="2"/>
        <v>일</v>
      </c>
      <c r="AI8" s="14" t="str">
        <f t="shared" ca="1" si="2"/>
        <v>월</v>
      </c>
      <c r="AJ8" s="14" t="str">
        <f t="shared" ca="1" si="2"/>
        <v>화</v>
      </c>
      <c r="AK8" s="14" t="str">
        <f t="shared" ca="1" si="2"/>
        <v>수</v>
      </c>
      <c r="AL8" s="14" t="str">
        <f t="shared" ca="1" si="2"/>
        <v>목</v>
      </c>
      <c r="AM8" s="14" t="str">
        <f t="shared" ca="1" si="2"/>
        <v>금</v>
      </c>
      <c r="AN8" s="14" t="str">
        <f t="shared" ca="1" si="2"/>
        <v>토</v>
      </c>
      <c r="AO8" s="14" t="str">
        <f t="shared" ca="1" si="2"/>
        <v>일</v>
      </c>
      <c r="AP8" s="14" t="str">
        <f t="shared" ca="1" si="2"/>
        <v>월</v>
      </c>
      <c r="AQ8" s="14" t="str">
        <f t="shared" ca="1" si="2"/>
        <v>화</v>
      </c>
      <c r="AR8" s="14" t="str">
        <f t="shared" ca="1" si="2"/>
        <v>수</v>
      </c>
      <c r="AS8" s="14" t="str">
        <f t="shared" ca="1" si="2"/>
        <v>목</v>
      </c>
      <c r="AT8" s="14" t="str">
        <f t="shared" ca="1" si="2"/>
        <v>금</v>
      </c>
      <c r="AU8" s="14" t="str">
        <f t="shared" ca="1" si="2"/>
        <v>토</v>
      </c>
      <c r="AV8" s="14" t="str">
        <f t="shared" ca="1" si="2"/>
        <v>일</v>
      </c>
      <c r="AW8" s="14" t="str">
        <f t="shared" ca="1" si="2"/>
        <v>월</v>
      </c>
      <c r="AX8" s="14" t="str">
        <f t="shared" ca="1" si="2"/>
        <v>화</v>
      </c>
      <c r="AY8" s="14" t="str">
        <f t="shared" ca="1" si="2"/>
        <v>수</v>
      </c>
      <c r="AZ8" s="14" t="str">
        <f t="shared" ca="1" si="2"/>
        <v>목</v>
      </c>
      <c r="BA8" s="14" t="str">
        <f t="shared" ca="1" si="2"/>
        <v>금</v>
      </c>
      <c r="BB8" s="14" t="str">
        <f t="shared" ca="1" si="2"/>
        <v>토</v>
      </c>
      <c r="BC8" s="14" t="str">
        <f t="shared" ca="1" si="2"/>
        <v>일</v>
      </c>
      <c r="BD8" s="14" t="str">
        <f t="shared" ca="1" si="2"/>
        <v>월</v>
      </c>
      <c r="BE8" s="14" t="str">
        <f t="shared" ca="1" si="2"/>
        <v>화</v>
      </c>
      <c r="BF8" s="14" t="str">
        <f t="shared" ca="1" si="2"/>
        <v>수</v>
      </c>
      <c r="BG8" s="14" t="str">
        <f t="shared" ca="1" si="2"/>
        <v>목</v>
      </c>
      <c r="BH8" s="14" t="str">
        <f t="shared" ca="1" si="2"/>
        <v>금</v>
      </c>
      <c r="BI8" s="14" t="str">
        <f t="shared" ca="1" si="2"/>
        <v>토</v>
      </c>
      <c r="BJ8" s="14" t="str">
        <f t="shared" ca="1" si="2"/>
        <v>일</v>
      </c>
      <c r="BK8" s="14" t="str">
        <f t="shared" ca="1" si="2"/>
        <v>월</v>
      </c>
      <c r="BL8" s="14" t="str">
        <f t="shared" ca="1" si="2"/>
        <v>화</v>
      </c>
      <c r="BM8" s="14" t="str">
        <f t="shared" ca="1" si="2"/>
        <v>수</v>
      </c>
      <c r="BN8" s="14" t="str">
        <f t="shared" ca="1" si="2"/>
        <v>목</v>
      </c>
      <c r="BO8" s="14" t="str">
        <f t="shared" ca="1" si="2"/>
        <v>금</v>
      </c>
      <c r="BP8" s="14" t="str">
        <f t="shared" ca="1" si="2"/>
        <v>토</v>
      </c>
      <c r="BQ8" s="14" t="str">
        <f t="shared" ca="1" si="2"/>
        <v>일</v>
      </c>
    </row>
    <row r="9" spans="2:72" ht="6" customHeight="1">
      <c r="D9" s="2"/>
      <c r="E9" s="2"/>
      <c r="F9" s="2"/>
      <c r="G9" s="10"/>
      <c r="H9" s="2"/>
      <c r="I9" s="2"/>
      <c r="J9" s="2"/>
      <c r="K9" s="2"/>
      <c r="L9" s="2"/>
      <c r="M9" s="2"/>
      <c r="N9" s="2"/>
      <c r="O9" s="2"/>
      <c r="P9" s="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</row>
    <row r="10" spans="2:72" ht="18.75" customHeight="1">
      <c r="B10" s="16">
        <f>IF(C10="G",N(B9)+1,B9)</f>
        <v>1</v>
      </c>
      <c r="C10" s="2" t="s">
        <v>21</v>
      </c>
      <c r="D10" s="3" t="s">
        <v>22</v>
      </c>
      <c r="J10" s="4">
        <f>WORKDAY.INTL(E10,F10,"0000011")</f>
        <v>0</v>
      </c>
      <c r="K10" s="4">
        <f ca="1">IF(C10="G",_xlfn.MINIFS(E:E,C:C,"T",B:B,B10),E10)</f>
        <v>45648</v>
      </c>
      <c r="L10" s="4">
        <f ca="1">IF(C10="G",_xlfn.MAXIFS(J:J,C:C,"T",B:B,B10),J10)</f>
        <v>45660</v>
      </c>
      <c r="M10" s="5">
        <f>IF(C10="G",AVERAGEIFS(G:G,C:C,"T",B:B,B10),G10)</f>
        <v>0.89999999999999991</v>
      </c>
      <c r="N10" s="3">
        <f ca="1">L10-K10</f>
        <v>12</v>
      </c>
      <c r="O10" s="3">
        <f ca="1">N10*M10</f>
        <v>10.799999999999999</v>
      </c>
      <c r="P10" s="4">
        <f ca="1">K10+O10</f>
        <v>45658.8</v>
      </c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</row>
    <row r="11" spans="2:72" ht="18.75" customHeight="1">
      <c r="B11" s="16">
        <f t="shared" ref="B11:B35" si="3">IF(C11="G",N(B10)+1,B10)</f>
        <v>1</v>
      </c>
      <c r="C11" s="2" t="s">
        <v>23</v>
      </c>
      <c r="D11" s="3" t="s">
        <v>24</v>
      </c>
      <c r="E11" s="4">
        <f ca="1">TODAY()-12</f>
        <v>45648</v>
      </c>
      <c r="F11" s="26">
        <v>2</v>
      </c>
      <c r="G11" s="5">
        <v>1</v>
      </c>
      <c r="J11" s="4">
        <f t="shared" ref="J11:J35" ca="1" si="4">WORKDAY.INTL(E11,F11,"0000011")</f>
        <v>45650</v>
      </c>
      <c r="K11" s="4">
        <f t="shared" ref="K11:K35" ca="1" si="5">IF(C11="G",_xlfn.MINIFS(E:E,C:C,"T",B:B,B11),E11)</f>
        <v>45648</v>
      </c>
      <c r="L11" s="4">
        <f t="shared" ref="L11:L35" ca="1" si="6">IF(C11="G",_xlfn.MAXIFS(J:J,C:C,"T",B:B,B11),J11)</f>
        <v>45650</v>
      </c>
      <c r="M11" s="5">
        <f t="shared" ref="M11:M35" si="7">IF(C11="G",AVERAGEIFS(G:G,C:C,"T",B:B,B11),G11)</f>
        <v>1</v>
      </c>
      <c r="N11" s="3">
        <f t="shared" ref="N11:N35" ca="1" si="8">L11-K11</f>
        <v>2</v>
      </c>
      <c r="O11" s="3">
        <f t="shared" ref="O11:O35" ca="1" si="9">N11*M11</f>
        <v>2</v>
      </c>
      <c r="P11" s="4">
        <f t="shared" ref="P11:P35" ca="1" si="10">K11+O11</f>
        <v>45650</v>
      </c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</row>
    <row r="12" spans="2:72" ht="18.75" customHeight="1">
      <c r="B12" s="16">
        <f t="shared" si="3"/>
        <v>1</v>
      </c>
      <c r="C12" s="2" t="s">
        <v>23</v>
      </c>
      <c r="D12" s="3" t="s">
        <v>25</v>
      </c>
      <c r="E12" s="4">
        <f ca="1">E11+2</f>
        <v>45650</v>
      </c>
      <c r="F12" s="26">
        <v>2</v>
      </c>
      <c r="G12" s="5">
        <v>1</v>
      </c>
      <c r="J12" s="4">
        <f t="shared" ca="1" si="4"/>
        <v>45652</v>
      </c>
      <c r="K12" s="4">
        <f t="shared" ca="1" si="5"/>
        <v>45650</v>
      </c>
      <c r="L12" s="4">
        <f t="shared" ca="1" si="6"/>
        <v>45652</v>
      </c>
      <c r="M12" s="5">
        <f t="shared" si="7"/>
        <v>1</v>
      </c>
      <c r="N12" s="3">
        <f t="shared" ca="1" si="8"/>
        <v>2</v>
      </c>
      <c r="O12" s="3">
        <f t="shared" ca="1" si="9"/>
        <v>2</v>
      </c>
      <c r="P12" s="4">
        <f t="shared" ca="1" si="10"/>
        <v>45652</v>
      </c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T12"/>
    </row>
    <row r="13" spans="2:72" ht="18.75" customHeight="1">
      <c r="B13" s="16">
        <f t="shared" si="3"/>
        <v>1</v>
      </c>
      <c r="C13" s="2" t="s">
        <v>23</v>
      </c>
      <c r="D13" s="3" t="s">
        <v>26</v>
      </c>
      <c r="E13" s="4">
        <f ca="1">E12+4</f>
        <v>45654</v>
      </c>
      <c r="F13" s="26">
        <v>4</v>
      </c>
      <c r="G13" s="5">
        <v>0.8</v>
      </c>
      <c r="J13" s="4">
        <f t="shared" ca="1" si="4"/>
        <v>45659</v>
      </c>
      <c r="K13" s="4">
        <f t="shared" ca="1" si="5"/>
        <v>45654</v>
      </c>
      <c r="L13" s="4">
        <f t="shared" ca="1" si="6"/>
        <v>45659</v>
      </c>
      <c r="M13" s="5">
        <f t="shared" si="7"/>
        <v>0.8</v>
      </c>
      <c r="N13" s="3">
        <f t="shared" ca="1" si="8"/>
        <v>5</v>
      </c>
      <c r="O13" s="3">
        <f t="shared" ca="1" si="9"/>
        <v>4</v>
      </c>
      <c r="P13" s="4">
        <f t="shared" ca="1" si="10"/>
        <v>45658</v>
      </c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</row>
    <row r="14" spans="2:72" ht="18.75" customHeight="1">
      <c r="B14" s="16">
        <f t="shared" si="3"/>
        <v>1</v>
      </c>
      <c r="C14" s="2" t="s">
        <v>23</v>
      </c>
      <c r="D14" s="3" t="s">
        <v>7</v>
      </c>
      <c r="E14" s="4">
        <f ca="1">E13+3</f>
        <v>45657</v>
      </c>
      <c r="F14" s="26">
        <v>3</v>
      </c>
      <c r="G14" s="5">
        <v>0.8</v>
      </c>
      <c r="J14" s="4">
        <f t="shared" ca="1" si="4"/>
        <v>45660</v>
      </c>
      <c r="K14" s="4">
        <f t="shared" ca="1" si="5"/>
        <v>45657</v>
      </c>
      <c r="L14" s="4">
        <f t="shared" ca="1" si="6"/>
        <v>45660</v>
      </c>
      <c r="M14" s="5">
        <f t="shared" si="7"/>
        <v>0.8</v>
      </c>
      <c r="N14" s="3">
        <f t="shared" ca="1" si="8"/>
        <v>3</v>
      </c>
      <c r="O14" s="3">
        <f t="shared" ca="1" si="9"/>
        <v>2.4000000000000004</v>
      </c>
      <c r="P14" s="4">
        <f t="shared" ca="1" si="10"/>
        <v>45659.4</v>
      </c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</row>
    <row r="15" spans="2:72" ht="18.75" customHeight="1">
      <c r="B15" s="16">
        <f t="shared" si="3"/>
        <v>1</v>
      </c>
      <c r="E15" s="4"/>
      <c r="F15" s="26"/>
      <c r="J15" s="4">
        <f t="shared" si="4"/>
        <v>0</v>
      </c>
      <c r="K15" s="4">
        <f t="shared" si="5"/>
        <v>0</v>
      </c>
      <c r="L15" s="4">
        <f t="shared" si="6"/>
        <v>0</v>
      </c>
      <c r="M15" s="5">
        <f t="shared" si="7"/>
        <v>0</v>
      </c>
      <c r="N15" s="3">
        <f t="shared" si="8"/>
        <v>0</v>
      </c>
      <c r="O15" s="3">
        <f t="shared" si="9"/>
        <v>0</v>
      </c>
      <c r="P15" s="4">
        <f t="shared" si="10"/>
        <v>0</v>
      </c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</row>
    <row r="16" spans="2:72" ht="18.75" customHeight="1">
      <c r="B16" s="16">
        <f t="shared" si="3"/>
        <v>2</v>
      </c>
      <c r="C16" s="2" t="s">
        <v>21</v>
      </c>
      <c r="D16" s="3" t="s">
        <v>27</v>
      </c>
      <c r="E16" s="4"/>
      <c r="F16" s="26"/>
      <c r="J16" s="4">
        <f t="shared" si="4"/>
        <v>0</v>
      </c>
      <c r="K16" s="4">
        <f t="shared" ca="1" si="5"/>
        <v>45661</v>
      </c>
      <c r="L16" s="4">
        <f t="shared" ca="1" si="6"/>
        <v>45671</v>
      </c>
      <c r="M16" s="5">
        <f t="shared" si="7"/>
        <v>0.66666666666666663</v>
      </c>
      <c r="N16" s="3">
        <f t="shared" ca="1" si="8"/>
        <v>10</v>
      </c>
      <c r="O16" s="3">
        <f t="shared" ca="1" si="9"/>
        <v>6.6666666666666661</v>
      </c>
      <c r="P16" s="4">
        <f t="shared" ca="1" si="10"/>
        <v>45667.666666666664</v>
      </c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</row>
    <row r="17" spans="2:69" ht="18.75" customHeight="1">
      <c r="B17" s="16">
        <f t="shared" si="3"/>
        <v>2</v>
      </c>
      <c r="C17" s="2" t="s">
        <v>23</v>
      </c>
      <c r="D17" s="3" t="s">
        <v>6</v>
      </c>
      <c r="E17" s="4">
        <f ca="1">E14+4</f>
        <v>45661</v>
      </c>
      <c r="F17" s="26">
        <v>3</v>
      </c>
      <c r="G17" s="5">
        <v>1</v>
      </c>
      <c r="J17" s="4">
        <f t="shared" ca="1" si="4"/>
        <v>45665</v>
      </c>
      <c r="K17" s="4">
        <f t="shared" ca="1" si="5"/>
        <v>45661</v>
      </c>
      <c r="L17" s="4">
        <f t="shared" ca="1" si="6"/>
        <v>45665</v>
      </c>
      <c r="M17" s="5">
        <f t="shared" si="7"/>
        <v>1</v>
      </c>
      <c r="N17" s="3">
        <f t="shared" ca="1" si="8"/>
        <v>4</v>
      </c>
      <c r="O17" s="3">
        <f t="shared" ca="1" si="9"/>
        <v>4</v>
      </c>
      <c r="P17" s="4">
        <f t="shared" ca="1" si="10"/>
        <v>45665</v>
      </c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</row>
    <row r="18" spans="2:69" ht="18.75" customHeight="1">
      <c r="B18" s="16">
        <f t="shared" si="3"/>
        <v>2</v>
      </c>
      <c r="C18" s="2" t="s">
        <v>23</v>
      </c>
      <c r="D18" s="3" t="s">
        <v>8</v>
      </c>
      <c r="E18" s="4">
        <f ca="1">E17+4</f>
        <v>45665</v>
      </c>
      <c r="F18" s="26">
        <v>3</v>
      </c>
      <c r="G18" s="5">
        <v>0.5</v>
      </c>
      <c r="J18" s="4">
        <f t="shared" ca="1" si="4"/>
        <v>45670</v>
      </c>
      <c r="K18" s="4">
        <f t="shared" ca="1" si="5"/>
        <v>45665</v>
      </c>
      <c r="L18" s="4">
        <f t="shared" ca="1" si="6"/>
        <v>45670</v>
      </c>
      <c r="M18" s="5">
        <f t="shared" si="7"/>
        <v>0.5</v>
      </c>
      <c r="N18" s="3">
        <f t="shared" ca="1" si="8"/>
        <v>5</v>
      </c>
      <c r="O18" s="3">
        <f t="shared" ca="1" si="9"/>
        <v>2.5</v>
      </c>
      <c r="P18" s="4">
        <f t="shared" ca="1" si="10"/>
        <v>45667.5</v>
      </c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</row>
    <row r="19" spans="2:69" ht="18.75" customHeight="1">
      <c r="B19" s="16">
        <f t="shared" si="3"/>
        <v>2</v>
      </c>
      <c r="C19" s="2" t="s">
        <v>23</v>
      </c>
      <c r="D19" s="3" t="s">
        <v>9</v>
      </c>
      <c r="E19" s="4">
        <f ca="1">E18+3</f>
        <v>45668</v>
      </c>
      <c r="F19" s="26">
        <v>2</v>
      </c>
      <c r="G19" s="5">
        <v>0.5</v>
      </c>
      <c r="J19" s="4">
        <f t="shared" ca="1" si="4"/>
        <v>45671</v>
      </c>
      <c r="K19" s="4">
        <f t="shared" ca="1" si="5"/>
        <v>45668</v>
      </c>
      <c r="L19" s="4">
        <f t="shared" ca="1" si="6"/>
        <v>45671</v>
      </c>
      <c r="M19" s="5">
        <f t="shared" si="7"/>
        <v>0.5</v>
      </c>
      <c r="N19" s="3">
        <f t="shared" ca="1" si="8"/>
        <v>3</v>
      </c>
      <c r="O19" s="3">
        <f t="shared" ca="1" si="9"/>
        <v>1.5</v>
      </c>
      <c r="P19" s="4">
        <f t="shared" ca="1" si="10"/>
        <v>45669.5</v>
      </c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</row>
    <row r="20" spans="2:69" ht="18.75" customHeight="1">
      <c r="B20" s="16">
        <f t="shared" si="3"/>
        <v>2</v>
      </c>
      <c r="E20" s="4"/>
      <c r="F20" s="26"/>
      <c r="J20" s="4">
        <f t="shared" si="4"/>
        <v>0</v>
      </c>
      <c r="K20" s="4">
        <f t="shared" si="5"/>
        <v>0</v>
      </c>
      <c r="L20" s="4">
        <f t="shared" si="6"/>
        <v>0</v>
      </c>
      <c r="M20" s="5">
        <f t="shared" si="7"/>
        <v>0</v>
      </c>
      <c r="N20" s="3">
        <f t="shared" si="8"/>
        <v>0</v>
      </c>
      <c r="O20" s="3">
        <f t="shared" si="9"/>
        <v>0</v>
      </c>
      <c r="P20" s="4">
        <f t="shared" si="10"/>
        <v>0</v>
      </c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</row>
    <row r="21" spans="2:69" ht="18.75" customHeight="1">
      <c r="B21" s="16">
        <f t="shared" si="3"/>
        <v>3</v>
      </c>
      <c r="C21" s="2" t="s">
        <v>21</v>
      </c>
      <c r="D21" s="3" t="s">
        <v>28</v>
      </c>
      <c r="E21" s="4"/>
      <c r="F21" s="26"/>
      <c r="J21" s="4">
        <f t="shared" si="4"/>
        <v>0</v>
      </c>
      <c r="K21" s="4">
        <f t="shared" ca="1" si="5"/>
        <v>45672</v>
      </c>
      <c r="L21" s="4">
        <f t="shared" ca="1" si="6"/>
        <v>45680</v>
      </c>
      <c r="M21" s="5">
        <f t="shared" si="7"/>
        <v>0</v>
      </c>
      <c r="N21" s="3">
        <f t="shared" ca="1" si="8"/>
        <v>8</v>
      </c>
      <c r="O21" s="3">
        <f t="shared" ca="1" si="9"/>
        <v>0</v>
      </c>
      <c r="P21" s="4">
        <f t="shared" ca="1" si="10"/>
        <v>45672</v>
      </c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</row>
    <row r="22" spans="2:69" ht="18.75" customHeight="1">
      <c r="B22" s="16">
        <f t="shared" si="3"/>
        <v>3</v>
      </c>
      <c r="C22" s="2" t="s">
        <v>23</v>
      </c>
      <c r="D22" s="3" t="s">
        <v>10</v>
      </c>
      <c r="E22" s="4">
        <f ca="1">E19+4</f>
        <v>45672</v>
      </c>
      <c r="F22" s="26">
        <v>1</v>
      </c>
      <c r="G22" s="5">
        <v>0</v>
      </c>
      <c r="J22" s="4">
        <f t="shared" ca="1" si="4"/>
        <v>45673</v>
      </c>
      <c r="K22" s="4">
        <f t="shared" ca="1" si="5"/>
        <v>45672</v>
      </c>
      <c r="L22" s="4">
        <f t="shared" ca="1" si="6"/>
        <v>45673</v>
      </c>
      <c r="M22" s="5">
        <f t="shared" si="7"/>
        <v>0</v>
      </c>
      <c r="N22" s="3">
        <f t="shared" ca="1" si="8"/>
        <v>1</v>
      </c>
      <c r="O22" s="3">
        <f t="shared" ca="1" si="9"/>
        <v>0</v>
      </c>
      <c r="P22" s="4">
        <f t="shared" ca="1" si="10"/>
        <v>45672</v>
      </c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</row>
    <row r="23" spans="2:69" ht="18.75" customHeight="1">
      <c r="B23" s="16">
        <f t="shared" si="3"/>
        <v>3</v>
      </c>
      <c r="C23" s="2" t="s">
        <v>23</v>
      </c>
      <c r="D23" s="3" t="s">
        <v>11</v>
      </c>
      <c r="E23" s="4">
        <f ca="1">E22+1</f>
        <v>45673</v>
      </c>
      <c r="F23" s="26">
        <v>5</v>
      </c>
      <c r="G23" s="5">
        <v>0</v>
      </c>
      <c r="J23" s="4">
        <f t="shared" ca="1" si="4"/>
        <v>45680</v>
      </c>
      <c r="K23" s="4">
        <f t="shared" ca="1" si="5"/>
        <v>45673</v>
      </c>
      <c r="L23" s="4">
        <f t="shared" ca="1" si="6"/>
        <v>45680</v>
      </c>
      <c r="M23" s="5">
        <f t="shared" si="7"/>
        <v>0</v>
      </c>
      <c r="N23" s="3">
        <f t="shared" ca="1" si="8"/>
        <v>7</v>
      </c>
      <c r="O23" s="3">
        <f t="shared" ca="1" si="9"/>
        <v>0</v>
      </c>
      <c r="P23" s="4">
        <f t="shared" ca="1" si="10"/>
        <v>45673</v>
      </c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</row>
    <row r="24" spans="2:69" ht="18.75" customHeight="1">
      <c r="B24" s="16">
        <f t="shared" si="3"/>
        <v>3</v>
      </c>
      <c r="C24" s="2" t="s">
        <v>23</v>
      </c>
      <c r="D24" s="3" t="s">
        <v>12</v>
      </c>
      <c r="E24" s="4">
        <f ca="1">E23+4</f>
        <v>45677</v>
      </c>
      <c r="F24" s="26">
        <v>1</v>
      </c>
      <c r="G24" s="5">
        <v>0</v>
      </c>
      <c r="J24" s="4">
        <f t="shared" ca="1" si="4"/>
        <v>45678</v>
      </c>
      <c r="K24" s="4">
        <f t="shared" ca="1" si="5"/>
        <v>45677</v>
      </c>
      <c r="L24" s="4">
        <f t="shared" ca="1" si="6"/>
        <v>45678</v>
      </c>
      <c r="M24" s="5">
        <f t="shared" si="7"/>
        <v>0</v>
      </c>
      <c r="N24" s="3">
        <f t="shared" ca="1" si="8"/>
        <v>1</v>
      </c>
      <c r="O24" s="3">
        <f t="shared" ca="1" si="9"/>
        <v>0</v>
      </c>
      <c r="P24" s="4">
        <f t="shared" ca="1" si="10"/>
        <v>45677</v>
      </c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</row>
    <row r="25" spans="2:69" ht="18.75" customHeight="1">
      <c r="B25" s="16">
        <f t="shared" si="3"/>
        <v>3</v>
      </c>
      <c r="E25" s="4"/>
      <c r="J25" s="4">
        <f t="shared" si="4"/>
        <v>0</v>
      </c>
      <c r="K25" s="4">
        <f t="shared" si="5"/>
        <v>0</v>
      </c>
      <c r="L25" s="4">
        <f t="shared" si="6"/>
        <v>0</v>
      </c>
      <c r="M25" s="5">
        <f t="shared" si="7"/>
        <v>0</v>
      </c>
      <c r="N25" s="3">
        <f t="shared" si="8"/>
        <v>0</v>
      </c>
      <c r="O25" s="3">
        <f t="shared" si="9"/>
        <v>0</v>
      </c>
      <c r="P25" s="4">
        <f t="shared" si="10"/>
        <v>0</v>
      </c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</row>
    <row r="26" spans="2:69" ht="18.75" customHeight="1">
      <c r="B26" s="16">
        <f t="shared" si="3"/>
        <v>3</v>
      </c>
      <c r="J26" s="4">
        <f t="shared" si="4"/>
        <v>0</v>
      </c>
      <c r="K26" s="4">
        <f t="shared" si="5"/>
        <v>0</v>
      </c>
      <c r="L26" s="4">
        <f t="shared" si="6"/>
        <v>0</v>
      </c>
      <c r="M26" s="5">
        <f t="shared" si="7"/>
        <v>0</v>
      </c>
      <c r="N26" s="3">
        <f t="shared" si="8"/>
        <v>0</v>
      </c>
      <c r="O26" s="3">
        <f t="shared" si="9"/>
        <v>0</v>
      </c>
      <c r="P26" s="4">
        <f t="shared" si="10"/>
        <v>0</v>
      </c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</row>
    <row r="27" spans="2:69" ht="18.75" customHeight="1">
      <c r="B27" s="16">
        <f t="shared" si="3"/>
        <v>3</v>
      </c>
      <c r="E27" s="4"/>
      <c r="J27" s="4">
        <f t="shared" si="4"/>
        <v>0</v>
      </c>
      <c r="K27" s="4">
        <f t="shared" si="5"/>
        <v>0</v>
      </c>
      <c r="L27" s="4">
        <f t="shared" si="6"/>
        <v>0</v>
      </c>
      <c r="M27" s="5">
        <f t="shared" si="7"/>
        <v>0</v>
      </c>
      <c r="N27" s="3">
        <f t="shared" si="8"/>
        <v>0</v>
      </c>
      <c r="O27" s="3">
        <f t="shared" si="9"/>
        <v>0</v>
      </c>
      <c r="P27" s="4">
        <f t="shared" si="10"/>
        <v>0</v>
      </c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</row>
    <row r="28" spans="2:69" ht="18.75" customHeight="1">
      <c r="B28" s="16">
        <f t="shared" si="3"/>
        <v>3</v>
      </c>
      <c r="E28" s="4"/>
      <c r="J28" s="4">
        <f t="shared" si="4"/>
        <v>0</v>
      </c>
      <c r="K28" s="4">
        <f t="shared" si="5"/>
        <v>0</v>
      </c>
      <c r="L28" s="4">
        <f t="shared" si="6"/>
        <v>0</v>
      </c>
      <c r="M28" s="5">
        <f t="shared" si="7"/>
        <v>0</v>
      </c>
      <c r="N28" s="3">
        <f t="shared" si="8"/>
        <v>0</v>
      </c>
      <c r="O28" s="3">
        <f t="shared" si="9"/>
        <v>0</v>
      </c>
      <c r="P28" s="4">
        <f t="shared" si="10"/>
        <v>0</v>
      </c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</row>
    <row r="29" spans="2:69" ht="18.75" customHeight="1">
      <c r="B29" s="16">
        <f t="shared" si="3"/>
        <v>3</v>
      </c>
      <c r="J29" s="4">
        <f t="shared" si="4"/>
        <v>0</v>
      </c>
      <c r="K29" s="4">
        <f t="shared" si="5"/>
        <v>0</v>
      </c>
      <c r="L29" s="4">
        <f t="shared" si="6"/>
        <v>0</v>
      </c>
      <c r="M29" s="5">
        <f t="shared" si="7"/>
        <v>0</v>
      </c>
      <c r="N29" s="3">
        <f t="shared" si="8"/>
        <v>0</v>
      </c>
      <c r="O29" s="3">
        <f t="shared" si="9"/>
        <v>0</v>
      </c>
      <c r="P29" s="4">
        <f t="shared" si="10"/>
        <v>0</v>
      </c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</row>
    <row r="30" spans="2:69" ht="18.75" customHeight="1">
      <c r="B30" s="16">
        <f t="shared" si="3"/>
        <v>3</v>
      </c>
      <c r="J30" s="4">
        <f t="shared" si="4"/>
        <v>0</v>
      </c>
      <c r="K30" s="4">
        <f t="shared" si="5"/>
        <v>0</v>
      </c>
      <c r="L30" s="4">
        <f t="shared" si="6"/>
        <v>0</v>
      </c>
      <c r="M30" s="5">
        <f t="shared" si="7"/>
        <v>0</v>
      </c>
      <c r="N30" s="3">
        <f t="shared" si="8"/>
        <v>0</v>
      </c>
      <c r="O30" s="3">
        <f t="shared" si="9"/>
        <v>0</v>
      </c>
      <c r="P30" s="4">
        <f t="shared" si="10"/>
        <v>0</v>
      </c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</row>
    <row r="31" spans="2:69" ht="18.75" customHeight="1">
      <c r="B31" s="16">
        <f t="shared" si="3"/>
        <v>3</v>
      </c>
      <c r="J31" s="4">
        <f t="shared" si="4"/>
        <v>0</v>
      </c>
      <c r="K31" s="4">
        <f t="shared" si="5"/>
        <v>0</v>
      </c>
      <c r="L31" s="4">
        <f t="shared" si="6"/>
        <v>0</v>
      </c>
      <c r="M31" s="5">
        <f t="shared" si="7"/>
        <v>0</v>
      </c>
      <c r="N31" s="3">
        <f t="shared" si="8"/>
        <v>0</v>
      </c>
      <c r="O31" s="3">
        <f t="shared" si="9"/>
        <v>0</v>
      </c>
      <c r="P31" s="4">
        <f t="shared" si="10"/>
        <v>0</v>
      </c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</row>
    <row r="32" spans="2:69" ht="18.75" customHeight="1">
      <c r="B32" s="16">
        <f t="shared" si="3"/>
        <v>3</v>
      </c>
      <c r="J32" s="4">
        <f t="shared" si="4"/>
        <v>0</v>
      </c>
      <c r="K32" s="4">
        <f t="shared" si="5"/>
        <v>0</v>
      </c>
      <c r="L32" s="4">
        <f t="shared" si="6"/>
        <v>0</v>
      </c>
      <c r="M32" s="5">
        <f t="shared" si="7"/>
        <v>0</v>
      </c>
      <c r="N32" s="3">
        <f t="shared" si="8"/>
        <v>0</v>
      </c>
      <c r="O32" s="3">
        <f t="shared" si="9"/>
        <v>0</v>
      </c>
      <c r="P32" s="4">
        <f t="shared" si="10"/>
        <v>0</v>
      </c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</row>
    <row r="33" spans="2:69" ht="18.75" customHeight="1">
      <c r="B33" s="16">
        <f t="shared" si="3"/>
        <v>3</v>
      </c>
      <c r="J33" s="4">
        <f t="shared" si="4"/>
        <v>0</v>
      </c>
      <c r="K33" s="4">
        <f t="shared" si="5"/>
        <v>0</v>
      </c>
      <c r="L33" s="4">
        <f t="shared" si="6"/>
        <v>0</v>
      </c>
      <c r="M33" s="5">
        <f t="shared" si="7"/>
        <v>0</v>
      </c>
      <c r="N33" s="3">
        <f t="shared" si="8"/>
        <v>0</v>
      </c>
      <c r="O33" s="3">
        <f t="shared" si="9"/>
        <v>0</v>
      </c>
      <c r="P33" s="4">
        <f t="shared" si="10"/>
        <v>0</v>
      </c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</row>
    <row r="34" spans="2:69" ht="18.75" customHeight="1">
      <c r="B34" s="16">
        <f t="shared" si="3"/>
        <v>3</v>
      </c>
      <c r="J34" s="4">
        <f t="shared" si="4"/>
        <v>0</v>
      </c>
      <c r="K34" s="4">
        <f t="shared" si="5"/>
        <v>0</v>
      </c>
      <c r="L34" s="4">
        <f t="shared" si="6"/>
        <v>0</v>
      </c>
      <c r="M34" s="5">
        <f t="shared" si="7"/>
        <v>0</v>
      </c>
      <c r="N34" s="3">
        <f t="shared" si="8"/>
        <v>0</v>
      </c>
      <c r="O34" s="3">
        <f t="shared" si="9"/>
        <v>0</v>
      </c>
      <c r="P34" s="4">
        <f t="shared" si="10"/>
        <v>0</v>
      </c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</row>
    <row r="35" spans="2:69" ht="18.75" customHeight="1">
      <c r="B35" s="16">
        <f t="shared" si="3"/>
        <v>3</v>
      </c>
      <c r="J35" s="4">
        <f t="shared" si="4"/>
        <v>0</v>
      </c>
      <c r="K35" s="4">
        <f t="shared" si="5"/>
        <v>0</v>
      </c>
      <c r="L35" s="4">
        <f t="shared" si="6"/>
        <v>0</v>
      </c>
      <c r="M35" s="5">
        <f t="shared" si="7"/>
        <v>0</v>
      </c>
      <c r="N35" s="3">
        <f t="shared" si="8"/>
        <v>0</v>
      </c>
      <c r="O35" s="3">
        <f t="shared" si="9"/>
        <v>0</v>
      </c>
      <c r="P35" s="4">
        <f t="shared" si="10"/>
        <v>0</v>
      </c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</row>
    <row r="36" spans="2:69" s="7" customFormat="1" ht="18.75" customHeight="1">
      <c r="B36" s="17"/>
      <c r="C36" s="8"/>
      <c r="G36" s="11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</row>
    <row r="37" spans="2:69" ht="18.75" customHeight="1"/>
    <row r="38" spans="2:69" ht="18.75" customHeight="1"/>
    <row r="39" spans="2:69" ht="18.75" customHeight="1"/>
    <row r="40" spans="2:69" ht="18.75" customHeight="1"/>
    <row r="41" spans="2:69" ht="18.75" customHeight="1"/>
    <row r="42" spans="2:69" ht="18.75" customHeight="1"/>
    <row r="43" spans="2:69" ht="18.75" customHeight="1"/>
    <row r="44" spans="2:69" ht="18.75" customHeight="1"/>
    <row r="45" spans="2:69" ht="18.75" customHeight="1"/>
    <row r="46" spans="2:69" ht="18.75" customHeight="1"/>
    <row r="47" spans="2:69" ht="18.75" customHeight="1"/>
  </sheetData>
  <mergeCells count="52">
    <mergeCell ref="BN6:BN7"/>
    <mergeCell ref="BO6:BO7"/>
    <mergeCell ref="BP6:BP7"/>
    <mergeCell ref="BQ6:BQ7"/>
    <mergeCell ref="BH6:BH7"/>
    <mergeCell ref="BI6:BI7"/>
    <mergeCell ref="BJ6:BJ7"/>
    <mergeCell ref="BK6:BK7"/>
    <mergeCell ref="BL6:BL7"/>
    <mergeCell ref="BM6:BM7"/>
    <mergeCell ref="BG6:BG7"/>
    <mergeCell ref="AV6:AV7"/>
    <mergeCell ref="AW6:AW7"/>
    <mergeCell ref="AX6:AX7"/>
    <mergeCell ref="AY6:AY7"/>
    <mergeCell ref="AZ6:AZ7"/>
    <mergeCell ref="BA6:BA7"/>
    <mergeCell ref="BB6:BB7"/>
    <mergeCell ref="BC6:BC7"/>
    <mergeCell ref="BD6:BD7"/>
    <mergeCell ref="BE6:BE7"/>
    <mergeCell ref="BF6:BF7"/>
    <mergeCell ref="AU6:AU7"/>
    <mergeCell ref="AJ6:AJ7"/>
    <mergeCell ref="AK6:AK7"/>
    <mergeCell ref="AL6:AL7"/>
    <mergeCell ref="AM6:AM7"/>
    <mergeCell ref="AN6:AN7"/>
    <mergeCell ref="AO6:AO7"/>
    <mergeCell ref="AP6:AP7"/>
    <mergeCell ref="AQ6:AQ7"/>
    <mergeCell ref="AR6:AR7"/>
    <mergeCell ref="AS6:AS7"/>
    <mergeCell ref="AT6:AT7"/>
    <mergeCell ref="AI6:AI7"/>
    <mergeCell ref="X6:X7"/>
    <mergeCell ref="Y6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W6:W7"/>
    <mergeCell ref="R6:R7"/>
    <mergeCell ref="S6:S7"/>
    <mergeCell ref="T6:T7"/>
    <mergeCell ref="U6:U7"/>
    <mergeCell ref="V6:V7"/>
  </mergeCells>
  <phoneticPr fontId="1" type="noConversion"/>
  <conditionalFormatting sqref="C10:K35 Q10:Q35">
    <cfRule type="expression" dxfId="6" priority="7">
      <formula>$C10="G"</formula>
    </cfRule>
  </conditionalFormatting>
  <conditionalFormatting sqref="G10:G35">
    <cfRule type="dataBar" priority="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{CF303FBA-C23F-4346-B7F0-B0C497CAE7B0}</x14:id>
        </ext>
      </extLst>
    </cfRule>
  </conditionalFormatting>
  <conditionalFormatting sqref="L10:P35">
    <cfRule type="expression" dxfId="5" priority="5">
      <formula>$C10="G"</formula>
    </cfRule>
  </conditionalFormatting>
  <conditionalFormatting sqref="R10:BQ35">
    <cfRule type="expression" dxfId="1" priority="9">
      <formula>$C10="G"</formula>
    </cfRule>
    <cfRule type="expression" dxfId="2" priority="4">
      <formula>AND(오늘&gt;=시작일,오늘&lt;=종료일)</formula>
    </cfRule>
    <cfRule type="expression" dxfId="3" priority="3">
      <formula>AND(오늘&gt;=시작일,오늘&lt;=종료일,구분="G")</formula>
    </cfRule>
    <cfRule type="expression" dxfId="4" priority="2">
      <formula>AND(오늘&gt;=시작일,오늘&lt;=진행일,진행률&gt;0)</formula>
    </cfRule>
    <cfRule type="expression" dxfId="0" priority="1">
      <formula>AND(오늘&gt;=시작일,오늘&lt;=진행일,구분="G",진행률&gt;0)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Spinner 1">
              <controlPr defaultSize="0" autoPict="0">
                <anchor moveWithCells="1" sizeWithCells="1">
                  <from>
                    <xdr:col>6</xdr:col>
                    <xdr:colOff>388620</xdr:colOff>
                    <xdr:row>5</xdr:row>
                    <xdr:rowOff>0</xdr:rowOff>
                  </from>
                  <to>
                    <xdr:col>8</xdr:col>
                    <xdr:colOff>0</xdr:colOff>
                    <xdr:row>7</xdr:row>
                    <xdr:rowOff>7620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F303FBA-C23F-4346-B7F0-B0C497CAE7B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G10:G35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811E2E-6607-4F6E-918C-6A672D5CFC7E}">
  <dimension ref="A1:B2"/>
  <sheetViews>
    <sheetView zoomScale="85" zoomScaleNormal="85" workbookViewId="0">
      <selection activeCell="B2" sqref="B2"/>
    </sheetView>
  </sheetViews>
  <sheetFormatPr defaultRowHeight="17.399999999999999"/>
  <cols>
    <col min="1" max="1" width="13.796875" customWidth="1"/>
  </cols>
  <sheetData>
    <row r="1" spans="1:2">
      <c r="A1" t="s">
        <v>40</v>
      </c>
      <c r="B1" s="43" t="s">
        <v>51</v>
      </c>
    </row>
    <row r="2" spans="1:2">
      <c r="A2" t="s">
        <v>41</v>
      </c>
      <c r="B2" s="43" t="s">
        <v>52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5619C-B6CE-4ED9-AA5A-2F9F0442B739}">
  <sheetPr>
    <tabColor theme="6" tint="-0.249977111117893"/>
  </sheetPr>
  <dimension ref="D1:F10"/>
  <sheetViews>
    <sheetView zoomScale="85" zoomScaleNormal="85" workbookViewId="0"/>
  </sheetViews>
  <sheetFormatPr defaultRowHeight="17.399999999999999"/>
  <cols>
    <col min="3" max="3" width="4.69921875" customWidth="1"/>
    <col min="4" max="4" width="82" customWidth="1"/>
    <col min="5" max="5" width="14.69921875" style="32" customWidth="1"/>
    <col min="6" max="6" width="117.19921875" hidden="1" customWidth="1"/>
  </cols>
  <sheetData>
    <row r="1" spans="4:6" ht="24" customHeight="1"/>
    <row r="2" spans="4:6" ht="24.75" customHeight="1">
      <c r="D2" s="41" t="s">
        <v>34</v>
      </c>
      <c r="E2" s="40" t="s">
        <v>33</v>
      </c>
      <c r="F2" s="39" t="s">
        <v>32</v>
      </c>
    </row>
    <row r="3" spans="4:6" ht="24.75" customHeight="1">
      <c r="D3" s="37" t="s">
        <v>58</v>
      </c>
      <c r="E3" s="36" t="str">
        <f t="shared" ref="E3:E9" si="0">HYPERLINK(F3,"바로가기")</f>
        <v>바로가기</v>
      </c>
      <c r="F3" s="35" t="s">
        <v>57</v>
      </c>
    </row>
    <row r="4" spans="4:6" ht="24.75" customHeight="1">
      <c r="D4" s="33" t="s">
        <v>44</v>
      </c>
      <c r="E4" s="34" t="str">
        <f t="shared" si="0"/>
        <v>바로가기</v>
      </c>
      <c r="F4" s="38" t="s">
        <v>43</v>
      </c>
    </row>
    <row r="5" spans="4:6" ht="24.75" customHeight="1">
      <c r="D5" s="37" t="s">
        <v>46</v>
      </c>
      <c r="E5" s="36" t="str">
        <f t="shared" si="0"/>
        <v>바로가기</v>
      </c>
      <c r="F5" s="35" t="s">
        <v>45</v>
      </c>
    </row>
    <row r="6" spans="4:6" ht="24.75" customHeight="1">
      <c r="D6" s="33" t="s">
        <v>47</v>
      </c>
      <c r="E6" s="34" t="str">
        <f t="shared" si="0"/>
        <v>바로가기</v>
      </c>
      <c r="F6" s="38" t="s">
        <v>48</v>
      </c>
    </row>
    <row r="7" spans="4:6" ht="24.75" customHeight="1">
      <c r="D7" s="37" t="s">
        <v>49</v>
      </c>
      <c r="E7" s="36" t="str">
        <f t="shared" si="0"/>
        <v>바로가기</v>
      </c>
      <c r="F7" s="35" t="s">
        <v>50</v>
      </c>
    </row>
    <row r="8" spans="4:6" ht="24.75" customHeight="1">
      <c r="D8" s="33" t="s">
        <v>53</v>
      </c>
      <c r="E8" s="34" t="str">
        <f t="shared" si="0"/>
        <v>바로가기</v>
      </c>
      <c r="F8" t="s">
        <v>55</v>
      </c>
    </row>
    <row r="9" spans="4:6" ht="24.75" customHeight="1">
      <c r="D9" s="37" t="s">
        <v>54</v>
      </c>
      <c r="E9" s="36" t="str">
        <f t="shared" si="0"/>
        <v>바로가기</v>
      </c>
      <c r="F9" s="35" t="s">
        <v>56</v>
      </c>
    </row>
    <row r="10" spans="4:6" ht="24.75" customHeight="1"/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6</vt:i4>
      </vt:variant>
    </vt:vector>
  </HeadingPairs>
  <TitlesOfParts>
    <vt:vector size="9" baseType="lpstr">
      <vt:lpstr>동적간트차트</vt:lpstr>
      <vt:lpstr>공식</vt:lpstr>
      <vt:lpstr>✨보충강의</vt:lpstr>
      <vt:lpstr>구분</vt:lpstr>
      <vt:lpstr>시작일</vt:lpstr>
      <vt:lpstr>오늘</vt:lpstr>
      <vt:lpstr>종료일</vt:lpstr>
      <vt:lpstr>진행률</vt:lpstr>
      <vt:lpstr>진행일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전진권</dc:creator>
  <cp:lastModifiedBy>오빠두 엑셀</cp:lastModifiedBy>
  <dcterms:created xsi:type="dcterms:W3CDTF">2024-11-01T19:20:37Z</dcterms:created>
  <dcterms:modified xsi:type="dcterms:W3CDTF">2025-01-03T11:43:50Z</dcterms:modified>
</cp:coreProperties>
</file>